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PC\Desktop\"/>
    </mc:Choice>
  </mc:AlternateContent>
  <xr:revisionPtr revIDLastSave="0" documentId="13_ncr:1_{41243B29-2814-4C11-924E-38EEC7811E44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R7大会決算書" sheetId="1" r:id="rId1"/>
    <sheet name="R８予算書" sheetId="2" r:id="rId2"/>
  </sheets>
  <externalReferences>
    <externalReference r:id="rId3"/>
  </externalReferences>
  <definedNames>
    <definedName name="clearrange" localSheetId="0">'[1]事)委員会費 全国'!#REF!</definedName>
    <definedName name="clearrange">'[1]事)委員会費 全国'!#REF!</definedName>
    <definedName name="_xlnm.Print_Area" localSheetId="0">'R7大会決算書'!$A$1:$Q$35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" i="1" l="1"/>
  <c r="O33" i="1" s="1"/>
  <c r="O24" i="1"/>
  <c r="O35" i="1" s="1"/>
  <c r="O13" i="1"/>
  <c r="O33" i="2"/>
  <c r="O24" i="2"/>
  <c r="O35" i="2" s="1"/>
  <c r="O13" i="2"/>
  <c r="P33" i="1"/>
  <c r="P24" i="1"/>
  <c r="P13" i="1"/>
  <c r="H33" i="1"/>
  <c r="H24" i="1"/>
  <c r="H35" i="1" s="1"/>
  <c r="H13" i="1"/>
  <c r="Q33" i="1"/>
  <c r="Q24" i="1"/>
  <c r="Q13" i="1"/>
  <c r="Q33" i="2"/>
  <c r="Q24" i="2"/>
  <c r="Q35" i="2" s="1"/>
  <c r="Q13" i="2"/>
  <c r="Q35" i="1" l="1"/>
  <c r="P35" i="1"/>
  <c r="P33" i="2"/>
  <c r="P24" i="2"/>
  <c r="P35" i="2" s="1"/>
  <c r="P13" i="2"/>
  <c r="N33" i="2" l="1"/>
  <c r="N24" i="2"/>
  <c r="N35" i="2" s="1"/>
  <c r="N13" i="2"/>
  <c r="M33" i="2" l="1"/>
  <c r="M35" i="2" s="1"/>
  <c r="M24" i="2"/>
  <c r="M13" i="2"/>
  <c r="K33" i="2" l="1"/>
  <c r="K24" i="2"/>
  <c r="K35" i="2" s="1"/>
  <c r="K13" i="2"/>
  <c r="I33" i="2" l="1"/>
  <c r="I24" i="2"/>
  <c r="I35" i="2" s="1"/>
  <c r="I10" i="2"/>
  <c r="I13" i="2" s="1"/>
  <c r="J33" i="2" l="1"/>
  <c r="J24" i="2"/>
  <c r="J13" i="2"/>
  <c r="J35" i="2" l="1"/>
  <c r="I33" i="1" l="1"/>
  <c r="I24" i="1"/>
  <c r="I35" i="1" s="1"/>
  <c r="I13" i="1"/>
  <c r="G32" i="1" l="1"/>
  <c r="G31" i="1"/>
  <c r="G30" i="1"/>
  <c r="G28" i="1"/>
  <c r="G27" i="1"/>
  <c r="G26" i="1"/>
  <c r="G25" i="1"/>
  <c r="G23" i="1"/>
  <c r="G22" i="1"/>
  <c r="G21" i="1"/>
  <c r="G20" i="1"/>
  <c r="G19" i="1"/>
  <c r="G18" i="1"/>
  <c r="G17" i="1"/>
  <c r="G16" i="1"/>
  <c r="G12" i="1"/>
  <c r="G11" i="1"/>
  <c r="G10" i="1"/>
  <c r="G9" i="1"/>
  <c r="G8" i="1"/>
  <c r="G7" i="1"/>
  <c r="G6" i="1"/>
  <c r="G5" i="1"/>
  <c r="G29" i="1" l="1"/>
  <c r="N33" i="1" l="1"/>
  <c r="N24" i="1"/>
  <c r="N35" i="1" s="1"/>
  <c r="N13" i="1"/>
  <c r="M33" i="1" l="1"/>
  <c r="M24" i="1"/>
  <c r="M35" i="1" s="1"/>
  <c r="M13" i="1"/>
  <c r="J33" i="1" l="1"/>
  <c r="J24" i="1"/>
  <c r="J35" i="1" s="1"/>
  <c r="J13" i="1"/>
  <c r="K33" i="1" l="1"/>
  <c r="K24" i="1"/>
  <c r="K35" i="1" s="1"/>
  <c r="K13" i="1"/>
  <c r="G34" i="2" l="1"/>
  <c r="H33" i="2"/>
  <c r="G32" i="2"/>
  <c r="G31" i="2"/>
  <c r="G30" i="2"/>
  <c r="G29" i="2"/>
  <c r="G28" i="2"/>
  <c r="G27" i="2"/>
  <c r="G26" i="2"/>
  <c r="G25" i="2"/>
  <c r="H24" i="2"/>
  <c r="G23" i="2"/>
  <c r="G22" i="2"/>
  <c r="G21" i="2"/>
  <c r="G20" i="2"/>
  <c r="G19" i="2"/>
  <c r="G18" i="2"/>
  <c r="G17" i="2"/>
  <c r="G16" i="2"/>
  <c r="H13" i="2"/>
  <c r="G12" i="2"/>
  <c r="G11" i="2"/>
  <c r="G10" i="2"/>
  <c r="G9" i="2"/>
  <c r="G8" i="2"/>
  <c r="G7" i="2"/>
  <c r="G6" i="2"/>
  <c r="G5" i="2"/>
  <c r="G4" i="2"/>
  <c r="G13" i="2" l="1"/>
  <c r="G33" i="2"/>
  <c r="H35" i="2"/>
  <c r="G24" i="2"/>
  <c r="G34" i="1"/>
  <c r="L33" i="1"/>
  <c r="G33" i="1"/>
  <c r="L24" i="1"/>
  <c r="G24" i="1"/>
  <c r="L13" i="1"/>
  <c r="G4" i="1"/>
  <c r="G13" i="1" s="1"/>
  <c r="G35" i="2" l="1"/>
  <c r="G35" i="1"/>
  <c r="L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10" authorId="0" shapeId="0" xr:uid="{27FE3A8D-82A2-4FCA-917F-380C65D8DCA3}">
      <text>
        <r>
          <rPr>
            <b/>
            <sz val="9"/>
            <color indexed="81"/>
            <rFont val="MS P ゴシック"/>
            <family val="3"/>
            <charset val="128"/>
          </rPr>
          <t>2025全国代表者会資料より</t>
        </r>
      </text>
    </comment>
    <comment ref="H16" authorId="0" shapeId="0" xr:uid="{E26A1832-1138-47BE-9FD2-5E60F9FE8553}">
      <text>
        <r>
          <rPr>
            <b/>
            <sz val="9"/>
            <color indexed="81"/>
            <rFont val="MS P ゴシック"/>
            <family val="3"/>
            <charset val="128"/>
          </rPr>
          <t>2025全国代表者会資料より</t>
        </r>
      </text>
    </comment>
    <comment ref="I16" authorId="0" shapeId="0" xr:uid="{8E6BB55C-35B6-455C-AAB3-2A450735111C}">
      <text>
        <r>
          <rPr>
            <b/>
            <sz val="9"/>
            <color indexed="81"/>
            <rFont val="ＭＳ Ｐゴシック"/>
            <family val="3"/>
            <charset val="128"/>
          </rPr>
          <t>看護師、審判</t>
        </r>
      </text>
    </comment>
    <comment ref="H17" authorId="0" shapeId="0" xr:uid="{FC5673E1-257B-4B36-8325-6E3150A55BBE}">
      <text>
        <r>
          <rPr>
            <b/>
            <sz val="9"/>
            <color indexed="81"/>
            <rFont val="MS P ゴシック"/>
            <family val="3"/>
            <charset val="128"/>
          </rPr>
          <t>2025全国代表者会資料より</t>
        </r>
      </text>
    </comment>
    <comment ref="I17" authorId="0" shapeId="0" xr:uid="{4ADC8D24-72EE-486A-8141-22607E5C5C47}">
      <text>
        <r>
          <rPr>
            <b/>
            <sz val="9"/>
            <color indexed="81"/>
            <rFont val="ＭＳ Ｐゴシック"/>
            <family val="3"/>
            <charset val="128"/>
          </rPr>
          <t>補助員</t>
        </r>
      </text>
    </comment>
    <comment ref="I18" authorId="0" shapeId="0" xr:uid="{304539F3-FF11-4245-981B-5C45E5B3653B}">
      <text>
        <r>
          <rPr>
            <b/>
            <sz val="9"/>
            <color indexed="81"/>
            <rFont val="ＭＳ Ｐゴシック"/>
            <family val="3"/>
            <charset val="128"/>
          </rPr>
          <t>事務局交通費、宿泊費</t>
        </r>
      </text>
    </comment>
    <comment ref="I19" authorId="0" shapeId="0" xr:uid="{F85631B8-2B81-45B6-8C91-082B5B2C0348}">
      <text>
        <r>
          <rPr>
            <b/>
            <sz val="9"/>
            <color indexed="81"/>
            <rFont val="ＭＳ Ｐゴシック"/>
            <family val="3"/>
            <charset val="128"/>
          </rPr>
          <t>製作備品費</t>
        </r>
      </text>
    </comment>
    <comment ref="I20" authorId="0" shapeId="0" xr:uid="{F890271D-EBB4-4669-A194-BAE6B4AA3E8F}">
      <text>
        <r>
          <rPr>
            <b/>
            <sz val="9"/>
            <color indexed="81"/>
            <rFont val="ＭＳ Ｐゴシック"/>
            <family val="3"/>
            <charset val="128"/>
          </rPr>
          <t>開催要項、プログラム、結果報告</t>
        </r>
      </text>
    </comment>
    <comment ref="I21" authorId="0" shapeId="0" xr:uid="{804D049D-315C-4846-8445-65A2D204EF15}">
      <text>
        <r>
          <rPr>
            <b/>
            <sz val="9"/>
            <color indexed="81"/>
            <rFont val="ＭＳ Ｐゴシック"/>
            <family val="3"/>
            <charset val="128"/>
          </rPr>
          <t>バス、レンタカー、郵券</t>
        </r>
      </text>
    </comment>
    <comment ref="I22" authorId="0" shapeId="0" xr:uid="{F34A7AFC-4A5B-4FD2-8C9E-D069B40FD3F5}">
      <text>
        <r>
          <rPr>
            <b/>
            <sz val="9"/>
            <color indexed="81"/>
            <rFont val="ＭＳ Ｐゴシック"/>
            <family val="3"/>
            <charset val="128"/>
          </rPr>
          <t>会場使用料</t>
        </r>
      </text>
    </comment>
    <comment ref="H25" authorId="0" shapeId="0" xr:uid="{5B448D02-9590-4E84-9131-579F6C60BE6A}">
      <text>
        <r>
          <rPr>
            <b/>
            <sz val="9"/>
            <color indexed="81"/>
            <rFont val="MS P ゴシック"/>
            <family val="3"/>
            <charset val="128"/>
          </rPr>
          <t>JKA補助金減額分を調整
前1,695,000
後1,422,640</t>
        </r>
      </text>
    </comment>
    <comment ref="I28" authorId="0" shapeId="0" xr:uid="{CFC7A393-3528-4386-BA1E-B8214CD37843}">
      <text>
        <r>
          <rPr>
            <b/>
            <sz val="9"/>
            <color indexed="81"/>
            <rFont val="ＭＳ Ｐゴシック"/>
            <family val="3"/>
            <charset val="128"/>
          </rPr>
          <t>自転車代金</t>
        </r>
      </text>
    </comment>
    <comment ref="H29" authorId="0" shapeId="0" xr:uid="{2C924DCF-4499-4C0C-B56E-2CAC31BB2916}">
      <text>
        <r>
          <rPr>
            <b/>
            <sz val="9"/>
            <color indexed="81"/>
            <rFont val="MS P ゴシック"/>
            <family val="3"/>
            <charset val="128"/>
          </rPr>
          <t>JKA補助金減額分を調整
前400,000
後200,000</t>
        </r>
      </text>
    </comment>
    <comment ref="I29" authorId="0" shapeId="0" xr:uid="{05180631-41CD-40AA-816B-E912127E1CA3}">
      <text>
        <r>
          <rPr>
            <b/>
            <sz val="9"/>
            <color indexed="81"/>
            <rFont val="ＭＳ Ｐゴシック"/>
            <family val="3"/>
            <charset val="128"/>
          </rPr>
          <t>振込手数料</t>
        </r>
      </text>
    </comment>
  </commentList>
</comments>
</file>

<file path=xl/sharedStrings.xml><?xml version="1.0" encoding="utf-8"?>
<sst xmlns="http://schemas.openxmlformats.org/spreadsheetml/2006/main" count="117" uniqueCount="60">
  <si>
    <t>収　入　の　部</t>
    <rPh sb="0" eb="1">
      <t>オサム</t>
    </rPh>
    <rPh sb="2" eb="3">
      <t>ハイ</t>
    </rPh>
    <rPh sb="6" eb="7">
      <t>ブ</t>
    </rPh>
    <phoneticPr fontId="5"/>
  </si>
  <si>
    <t>定通部全体</t>
    <rPh sb="0" eb="1">
      <t>テイ</t>
    </rPh>
    <rPh sb="1" eb="2">
      <t>ツウ</t>
    </rPh>
    <rPh sb="2" eb="3">
      <t>ブ</t>
    </rPh>
    <rPh sb="3" eb="5">
      <t>ゼンタイ</t>
    </rPh>
    <phoneticPr fontId="5"/>
  </si>
  <si>
    <t>陸上競技</t>
    <rPh sb="0" eb="2">
      <t>リクジョウ</t>
    </rPh>
    <rPh sb="2" eb="4">
      <t>キョウギ</t>
    </rPh>
    <phoneticPr fontId="5"/>
  </si>
  <si>
    <t>自転車競技</t>
    <rPh sb="0" eb="3">
      <t>ジテンシャ</t>
    </rPh>
    <rPh sb="3" eb="5">
      <t>キョウギ</t>
    </rPh>
    <phoneticPr fontId="5"/>
  </si>
  <si>
    <t>卓球</t>
    <rPh sb="0" eb="2">
      <t>タッキュウ</t>
    </rPh>
    <phoneticPr fontId="5"/>
  </si>
  <si>
    <t>ソフトテニス</t>
    <phoneticPr fontId="5"/>
  </si>
  <si>
    <t>柔道</t>
    <rPh sb="0" eb="2">
      <t>ジュウドウ</t>
    </rPh>
    <phoneticPr fontId="5"/>
  </si>
  <si>
    <t>剣道</t>
    <rPh sb="0" eb="2">
      <t>ケンドウ</t>
    </rPh>
    <phoneticPr fontId="5"/>
  </si>
  <si>
    <t>バレーボール</t>
    <phoneticPr fontId="5"/>
  </si>
  <si>
    <t>バスケットボール</t>
    <phoneticPr fontId="5"/>
  </si>
  <si>
    <t>サッカー</t>
    <phoneticPr fontId="5"/>
  </si>
  <si>
    <t>バドミントン</t>
    <phoneticPr fontId="4"/>
  </si>
  <si>
    <t>公益財団法人ＪＫＡ補助金</t>
    <rPh sb="0" eb="2">
      <t>コウエキ</t>
    </rPh>
    <rPh sb="2" eb="4">
      <t>ザイダン</t>
    </rPh>
    <rPh sb="4" eb="6">
      <t>ホウジン</t>
    </rPh>
    <rPh sb="9" eb="12">
      <t>ホジョキン</t>
    </rPh>
    <phoneticPr fontId="5"/>
  </si>
  <si>
    <t>都道府県補助金</t>
    <rPh sb="0" eb="4">
      <t>トドウフケン</t>
    </rPh>
    <rPh sb="4" eb="7">
      <t>ホジョキン</t>
    </rPh>
    <phoneticPr fontId="5"/>
  </si>
  <si>
    <t>市町村補助金</t>
    <rPh sb="0" eb="3">
      <t>シチョウソン</t>
    </rPh>
    <rPh sb="3" eb="6">
      <t>ホジョキン</t>
    </rPh>
    <phoneticPr fontId="5"/>
  </si>
  <si>
    <t>（公財）全国高体連負担金</t>
    <rPh sb="2" eb="3">
      <t>ザイ</t>
    </rPh>
    <rPh sb="4" eb="6">
      <t>ゼンコク</t>
    </rPh>
    <rPh sb="6" eb="9">
      <t>コウタイレン</t>
    </rPh>
    <rPh sb="9" eb="12">
      <t>フタンキン</t>
    </rPh>
    <phoneticPr fontId="5"/>
  </si>
  <si>
    <t>都道府県高体連補助金</t>
    <rPh sb="0" eb="4">
      <t>トドウフケン</t>
    </rPh>
    <rPh sb="4" eb="7">
      <t>コウタイレン</t>
    </rPh>
    <rPh sb="7" eb="10">
      <t>ホジョキン</t>
    </rPh>
    <phoneticPr fontId="5"/>
  </si>
  <si>
    <t>競技団体助成金</t>
    <rPh sb="0" eb="2">
      <t>キョウギ</t>
    </rPh>
    <rPh sb="2" eb="4">
      <t>ダンタイ</t>
    </rPh>
    <rPh sb="4" eb="7">
      <t>ジョセイキン</t>
    </rPh>
    <phoneticPr fontId="5"/>
  </si>
  <si>
    <t>参加料</t>
    <rPh sb="0" eb="3">
      <t>サンカリョウ</t>
    </rPh>
    <phoneticPr fontId="5"/>
  </si>
  <si>
    <t>協賛金</t>
    <rPh sb="0" eb="3">
      <t>キョウサンキン</t>
    </rPh>
    <phoneticPr fontId="9"/>
  </si>
  <si>
    <t>雑収入</t>
    <rPh sb="0" eb="3">
      <t>ザッシュウニュウ</t>
    </rPh>
    <phoneticPr fontId="9"/>
  </si>
  <si>
    <t>（Ａ）　合　　計</t>
    <rPh sb="4" eb="5">
      <t>ゴウ</t>
    </rPh>
    <rPh sb="7" eb="8">
      <t>ケイ</t>
    </rPh>
    <phoneticPr fontId="5"/>
  </si>
  <si>
    <t>支　出　の　部</t>
    <rPh sb="0" eb="1">
      <t>シ</t>
    </rPh>
    <rPh sb="2" eb="3">
      <t>デ</t>
    </rPh>
    <rPh sb="6" eb="7">
      <t>ブ</t>
    </rPh>
    <phoneticPr fontId="5"/>
  </si>
  <si>
    <t>サッカー</t>
  </si>
  <si>
    <t>事業費</t>
    <rPh sb="0" eb="3">
      <t>ジギョウヒ</t>
    </rPh>
    <phoneticPr fontId="5"/>
  </si>
  <si>
    <t>諸謝金費</t>
    <rPh sb="0" eb="1">
      <t>ショ</t>
    </rPh>
    <rPh sb="1" eb="3">
      <t>シャキン</t>
    </rPh>
    <rPh sb="3" eb="4">
      <t>ヒ</t>
    </rPh>
    <phoneticPr fontId="5"/>
  </si>
  <si>
    <t>褒賞費</t>
    <rPh sb="0" eb="2">
      <t>ホウショウ</t>
    </rPh>
    <rPh sb="2" eb="3">
      <t>ヒ</t>
    </rPh>
    <phoneticPr fontId="5"/>
  </si>
  <si>
    <t>旅費</t>
    <rPh sb="0" eb="2">
      <t>リョヒ</t>
    </rPh>
    <phoneticPr fontId="5"/>
  </si>
  <si>
    <t>消耗品費</t>
    <rPh sb="0" eb="3">
      <t>ショウモウヒン</t>
    </rPh>
    <rPh sb="3" eb="4">
      <t>ヒ</t>
    </rPh>
    <phoneticPr fontId="5"/>
  </si>
  <si>
    <t>印刷・製本費</t>
    <rPh sb="0" eb="2">
      <t>インサツ</t>
    </rPh>
    <rPh sb="3" eb="5">
      <t>セイホン</t>
    </rPh>
    <rPh sb="5" eb="6">
      <t>ヒ</t>
    </rPh>
    <phoneticPr fontId="5"/>
  </si>
  <si>
    <t>通信・運搬費</t>
    <rPh sb="0" eb="2">
      <t>ツウシン</t>
    </rPh>
    <rPh sb="3" eb="6">
      <t>ウンパンヒ</t>
    </rPh>
    <phoneticPr fontId="5"/>
  </si>
  <si>
    <t>借料・損料費</t>
    <rPh sb="0" eb="2">
      <t>シャクリョウ</t>
    </rPh>
    <rPh sb="3" eb="5">
      <t>ソンリョウ</t>
    </rPh>
    <rPh sb="5" eb="6">
      <t>ヒ</t>
    </rPh>
    <phoneticPr fontId="5"/>
  </si>
  <si>
    <t>会議費</t>
    <rPh sb="0" eb="3">
      <t>カイギヒ</t>
    </rPh>
    <phoneticPr fontId="5"/>
  </si>
  <si>
    <t>（Ｂ）　小　　計</t>
    <rPh sb="4" eb="5">
      <t>コ</t>
    </rPh>
    <rPh sb="7" eb="8">
      <t>ケイ</t>
    </rPh>
    <phoneticPr fontId="5"/>
  </si>
  <si>
    <t>管理費</t>
    <rPh sb="0" eb="3">
      <t>カンリヒ</t>
    </rPh>
    <phoneticPr fontId="5"/>
  </si>
  <si>
    <t>食糧費</t>
    <rPh sb="0" eb="3">
      <t>ショクリョウヒ</t>
    </rPh>
    <phoneticPr fontId="5"/>
  </si>
  <si>
    <t>諸手当費</t>
    <rPh sb="0" eb="3">
      <t>ショテアテ</t>
    </rPh>
    <rPh sb="3" eb="4">
      <t>ヒ</t>
    </rPh>
    <phoneticPr fontId="5"/>
  </si>
  <si>
    <t>光熱・水道料</t>
    <rPh sb="0" eb="2">
      <t>コウネツ</t>
    </rPh>
    <rPh sb="3" eb="6">
      <t>スイドウリョウ</t>
    </rPh>
    <phoneticPr fontId="5"/>
  </si>
  <si>
    <t>備品費</t>
    <rPh sb="0" eb="3">
      <t>ビヒンヒ</t>
    </rPh>
    <phoneticPr fontId="5"/>
  </si>
  <si>
    <t>雑費</t>
    <rPh sb="0" eb="2">
      <t>ザッピ</t>
    </rPh>
    <phoneticPr fontId="5"/>
  </si>
  <si>
    <t>委託費</t>
    <rPh sb="0" eb="3">
      <t>イタクヒ</t>
    </rPh>
    <phoneticPr fontId="5"/>
  </si>
  <si>
    <t>施設費</t>
    <rPh sb="0" eb="3">
      <t>シセツヒ</t>
    </rPh>
    <phoneticPr fontId="5"/>
  </si>
  <si>
    <t>予備費</t>
    <rPh sb="0" eb="3">
      <t>ヨビヒ</t>
    </rPh>
    <phoneticPr fontId="5"/>
  </si>
  <si>
    <t>（Ｃ）　小　　計</t>
    <rPh sb="4" eb="5">
      <t>コ</t>
    </rPh>
    <rPh sb="7" eb="8">
      <t>ケイ</t>
    </rPh>
    <phoneticPr fontId="5"/>
  </si>
  <si>
    <t>（Ｅ）　合　　計　【Ｂ＋Ｃ＋Ｄ】</t>
    <rPh sb="4" eb="5">
      <t>ゴウ</t>
    </rPh>
    <rPh sb="7" eb="8">
      <t>ケイ</t>
    </rPh>
    <phoneticPr fontId="5"/>
  </si>
  <si>
    <t>卓球</t>
    <rPh sb="0" eb="2">
      <t>タッキュウ</t>
    </rPh>
    <phoneticPr fontId="4"/>
  </si>
  <si>
    <t>各項目</t>
    <rPh sb="0" eb="3">
      <t>カクコウモク</t>
    </rPh>
    <phoneticPr fontId="4"/>
  </si>
  <si>
    <t>定通大会総額</t>
    <rPh sb="0" eb="1">
      <t>テイ</t>
    </rPh>
    <rPh sb="1" eb="2">
      <t>ツウ</t>
    </rPh>
    <rPh sb="2" eb="4">
      <t>タイカイ</t>
    </rPh>
    <rPh sb="4" eb="6">
      <t>ソウガク</t>
    </rPh>
    <phoneticPr fontId="5"/>
  </si>
  <si>
    <t>陸上競技</t>
    <rPh sb="0" eb="2">
      <t>リクジョウ</t>
    </rPh>
    <rPh sb="2" eb="4">
      <t>キョウギ</t>
    </rPh>
    <phoneticPr fontId="4"/>
  </si>
  <si>
    <t>ソフトテニス</t>
    <phoneticPr fontId="4"/>
  </si>
  <si>
    <t>柔道</t>
    <rPh sb="0" eb="2">
      <t>ジュウドウ</t>
    </rPh>
    <phoneticPr fontId="4"/>
  </si>
  <si>
    <t>剣道</t>
    <rPh sb="0" eb="2">
      <t>ケンドウ</t>
    </rPh>
    <phoneticPr fontId="4"/>
  </si>
  <si>
    <t>バレーボール</t>
    <phoneticPr fontId="4"/>
  </si>
  <si>
    <t>バスケットボール</t>
    <phoneticPr fontId="4"/>
  </si>
  <si>
    <t>（Ｄ）　来年度運営補助金</t>
    <rPh sb="4" eb="7">
      <t>ライネンド</t>
    </rPh>
    <rPh sb="7" eb="9">
      <t>ウンエイ</t>
    </rPh>
    <rPh sb="9" eb="12">
      <t>ホジョキン</t>
    </rPh>
    <phoneticPr fontId="5"/>
  </si>
  <si>
    <t>令和７年度　全国高等学校定時制通信制体育大会　【決算書】</t>
    <rPh sb="0" eb="2">
      <t>レイワ</t>
    </rPh>
    <rPh sb="3" eb="5">
      <t>ネンド</t>
    </rPh>
    <rPh sb="5" eb="7">
      <t>ヘイネンド</t>
    </rPh>
    <rPh sb="6" eb="8">
      <t>ゼンコク</t>
    </rPh>
    <rPh sb="8" eb="10">
      <t>コウトウ</t>
    </rPh>
    <rPh sb="10" eb="12">
      <t>ガッコウ</t>
    </rPh>
    <rPh sb="12" eb="15">
      <t>テイジセイ</t>
    </rPh>
    <rPh sb="15" eb="18">
      <t>ツウシンセイ</t>
    </rPh>
    <rPh sb="18" eb="20">
      <t>タイイク</t>
    </rPh>
    <rPh sb="20" eb="22">
      <t>タイカイ</t>
    </rPh>
    <rPh sb="24" eb="26">
      <t>ケッサン</t>
    </rPh>
    <phoneticPr fontId="5"/>
  </si>
  <si>
    <t>柔道</t>
  </si>
  <si>
    <t>令和８年度　全国高等学校定時制通信制体育大会　予算書（案）</t>
    <rPh sb="0" eb="1">
      <t>レイ</t>
    </rPh>
    <rPh sb="1" eb="2">
      <t>カズ</t>
    </rPh>
    <rPh sb="3" eb="5">
      <t>ネンド</t>
    </rPh>
    <rPh sb="4" eb="5">
      <t>ド</t>
    </rPh>
    <rPh sb="5" eb="7">
      <t>ヘイネンド</t>
    </rPh>
    <rPh sb="23" eb="26">
      <t>ヨサンショ</t>
    </rPh>
    <rPh sb="27" eb="28">
      <t>アン</t>
    </rPh>
    <phoneticPr fontId="5"/>
  </si>
  <si>
    <t>【資料７】</t>
    <rPh sb="1" eb="3">
      <t>シリョウ</t>
    </rPh>
    <phoneticPr fontId="4"/>
  </si>
  <si>
    <t>【資料１１】</t>
    <rPh sb="1" eb="3">
      <t>シリョウ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</si>
</sst>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1"/>
      <name val="MS PGothic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6"/>
      <color indexed="8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000000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rgb="FF000000"/>
      </top>
      <bottom style="thin">
        <color indexed="64"/>
      </bottom>
      <diagonal/>
    </border>
  </borders>
  <cellStyleXfs count="150">
    <xf numFmtId="0" fontId="0" fillId="0" borderId="0">
      <alignment vertical="center"/>
    </xf>
    <xf numFmtId="0" fontId="2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3" fillId="0" borderId="0" applyNumberFormat="0" applyBorder="0" applyProtection="0">
      <alignment vertical="center"/>
    </xf>
    <xf numFmtId="0" fontId="13" fillId="0" borderId="0" applyNumberFormat="0" applyBorder="0" applyProtection="0">
      <alignment vertical="center"/>
    </xf>
    <xf numFmtId="0" fontId="13" fillId="0" borderId="0" applyNumberFormat="0" applyBorder="0" applyProtection="0">
      <alignment vertical="center"/>
    </xf>
    <xf numFmtId="0" fontId="9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28" fillId="0" borderId="0"/>
    <xf numFmtId="38" fontId="1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9" fillId="0" borderId="1" xfId="2" applyBorder="1" applyAlignment="1">
      <alignment vertical="center"/>
    </xf>
    <xf numFmtId="0" fontId="9" fillId="0" borderId="2" xfId="2" applyBorder="1" applyAlignment="1">
      <alignment vertical="center"/>
    </xf>
    <xf numFmtId="0" fontId="9" fillId="0" borderId="3" xfId="2" applyBorder="1" applyAlignment="1">
      <alignment vertical="center"/>
    </xf>
    <xf numFmtId="0" fontId="9" fillId="0" borderId="5" xfId="2" applyBorder="1" applyAlignment="1">
      <alignment vertical="center"/>
    </xf>
    <xf numFmtId="0" fontId="9" fillId="0" borderId="6" xfId="2" applyBorder="1" applyAlignment="1">
      <alignment vertical="center"/>
    </xf>
    <xf numFmtId="0" fontId="9" fillId="0" borderId="6" xfId="2" applyBorder="1" applyAlignment="1">
      <alignment horizontal="distributed" vertical="center" shrinkToFit="1"/>
    </xf>
    <xf numFmtId="0" fontId="9" fillId="0" borderId="7" xfId="2" applyBorder="1" applyAlignment="1">
      <alignment vertical="center"/>
    </xf>
    <xf numFmtId="0" fontId="12" fillId="0" borderId="6" xfId="2" applyFont="1" applyBorder="1" applyAlignment="1">
      <alignment horizontal="distributed" vertical="center" shrinkToFit="1"/>
    </xf>
    <xf numFmtId="0" fontId="9" fillId="0" borderId="9" xfId="2" applyBorder="1" applyAlignment="1">
      <alignment vertical="center"/>
    </xf>
    <xf numFmtId="0" fontId="9" fillId="0" borderId="10" xfId="2" applyBorder="1" applyAlignment="1">
      <alignment vertical="center"/>
    </xf>
    <xf numFmtId="0" fontId="9" fillId="0" borderId="10" xfId="2" applyBorder="1" applyAlignment="1">
      <alignment horizontal="distributed" vertical="center" shrinkToFit="1"/>
    </xf>
    <xf numFmtId="0" fontId="9" fillId="0" borderId="11" xfId="2" applyBorder="1" applyAlignment="1">
      <alignment vertical="center"/>
    </xf>
    <xf numFmtId="0" fontId="9" fillId="0" borderId="0" xfId="2" applyAlignment="1">
      <alignment vertical="center"/>
    </xf>
    <xf numFmtId="0" fontId="9" fillId="0" borderId="0" xfId="2" applyAlignment="1">
      <alignment horizontal="distributed" vertical="center"/>
    </xf>
    <xf numFmtId="176" fontId="13" fillId="0" borderId="0" xfId="1" applyNumberFormat="1" applyFont="1" applyAlignment="1">
      <alignment horizontal="right" vertical="center"/>
    </xf>
    <xf numFmtId="176" fontId="14" fillId="0" borderId="0" xfId="1" applyNumberFormat="1" applyFont="1" applyAlignment="1">
      <alignment horizontal="right" vertical="center"/>
    </xf>
    <xf numFmtId="176" fontId="14" fillId="0" borderId="0" xfId="3" applyNumberFormat="1" applyFont="1" applyAlignment="1">
      <alignment horizontal="right" vertical="center"/>
    </xf>
    <xf numFmtId="176" fontId="10" fillId="0" borderId="0" xfId="2" applyNumberFormat="1" applyFont="1" applyAlignment="1">
      <alignment horizontal="right" vertical="center"/>
    </xf>
    <xf numFmtId="0" fontId="9" fillId="0" borderId="16" xfId="2" applyBorder="1" applyAlignment="1">
      <alignment horizontal="distributed" vertical="center"/>
    </xf>
    <xf numFmtId="0" fontId="9" fillId="0" borderId="17" xfId="2" applyBorder="1" applyAlignment="1">
      <alignment vertical="center"/>
    </xf>
    <xf numFmtId="177" fontId="9" fillId="0" borderId="18" xfId="1" applyNumberFormat="1" applyFont="1" applyBorder="1" applyAlignment="1">
      <alignment horizontal="right" vertical="center" shrinkToFit="1"/>
    </xf>
    <xf numFmtId="0" fontId="9" fillId="0" borderId="6" xfId="2" applyBorder="1" applyAlignment="1">
      <alignment horizontal="distributed" vertical="center"/>
    </xf>
    <xf numFmtId="176" fontId="9" fillId="0" borderId="22" xfId="1" applyNumberFormat="1" applyFont="1" applyBorder="1" applyAlignment="1">
      <alignment horizontal="right" vertical="center"/>
    </xf>
    <xf numFmtId="176" fontId="13" fillId="0" borderId="22" xfId="1" applyNumberFormat="1" applyFont="1" applyBorder="1" applyAlignment="1">
      <alignment horizontal="right" vertical="center"/>
    </xf>
    <xf numFmtId="0" fontId="9" fillId="0" borderId="10" xfId="2" applyBorder="1" applyAlignment="1">
      <alignment horizontal="distributed" vertical="center"/>
    </xf>
    <xf numFmtId="176" fontId="13" fillId="0" borderId="26" xfId="1" applyNumberFormat="1" applyFont="1" applyBorder="1" applyAlignment="1">
      <alignment horizontal="right" vertical="center"/>
    </xf>
    <xf numFmtId="0" fontId="2" fillId="0" borderId="0" xfId="1">
      <alignment vertical="center"/>
    </xf>
    <xf numFmtId="176" fontId="2" fillId="0" borderId="0" xfId="1" applyNumberFormat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6" fillId="3" borderId="31" xfId="1" applyFont="1" applyFill="1" applyBorder="1" applyAlignment="1">
      <alignment horizontal="center" vertical="center" shrinkToFit="1"/>
    </xf>
    <xf numFmtId="0" fontId="6" fillId="3" borderId="31" xfId="2" applyFont="1" applyFill="1" applyBorder="1" applyAlignment="1">
      <alignment horizontal="center" vertical="center" shrinkToFit="1"/>
    </xf>
    <xf numFmtId="0" fontId="9" fillId="4" borderId="34" xfId="2" applyFill="1" applyBorder="1" applyAlignment="1">
      <alignment vertical="center"/>
    </xf>
    <xf numFmtId="0" fontId="9" fillId="4" borderId="35" xfId="2" applyFill="1" applyBorder="1" applyAlignment="1">
      <alignment vertical="center"/>
    </xf>
    <xf numFmtId="0" fontId="9" fillId="4" borderId="37" xfId="2" applyFill="1" applyBorder="1" applyAlignment="1">
      <alignment horizontal="distributed" vertical="center"/>
    </xf>
    <xf numFmtId="176" fontId="11" fillId="4" borderId="38" xfId="1" applyNumberFormat="1" applyFont="1" applyFill="1" applyBorder="1" applyAlignment="1">
      <alignment horizontal="right" vertical="center" shrinkToFit="1"/>
    </xf>
    <xf numFmtId="176" fontId="14" fillId="4" borderId="38" xfId="1" applyNumberFormat="1" applyFont="1" applyFill="1" applyBorder="1" applyAlignment="1">
      <alignment horizontal="right" vertical="center" shrinkToFit="1"/>
    </xf>
    <xf numFmtId="176" fontId="14" fillId="5" borderId="38" xfId="1" applyNumberFormat="1" applyFont="1" applyFill="1" applyBorder="1" applyAlignment="1">
      <alignment horizontal="right" vertical="center" shrinkToFit="1"/>
    </xf>
    <xf numFmtId="0" fontId="9" fillId="3" borderId="39" xfId="2" applyFill="1" applyBorder="1" applyAlignment="1">
      <alignment horizontal="center" vertical="center"/>
    </xf>
    <xf numFmtId="0" fontId="10" fillId="3" borderId="31" xfId="1" applyFont="1" applyFill="1" applyBorder="1" applyAlignment="1">
      <alignment horizontal="center" vertical="center" shrinkToFit="1"/>
    </xf>
    <xf numFmtId="0" fontId="10" fillId="3" borderId="31" xfId="3" applyFont="1" applyFill="1" applyBorder="1" applyAlignment="1">
      <alignment horizontal="center" vertical="center" shrinkToFit="1"/>
    </xf>
    <xf numFmtId="0" fontId="10" fillId="3" borderId="31" xfId="2" applyFont="1" applyFill="1" applyBorder="1" applyAlignment="1">
      <alignment horizontal="center" vertical="center" shrinkToFit="1"/>
    </xf>
    <xf numFmtId="0" fontId="9" fillId="4" borderId="41" xfId="2" applyFill="1" applyBorder="1" applyAlignment="1">
      <alignment vertical="center"/>
    </xf>
    <xf numFmtId="0" fontId="9" fillId="4" borderId="37" xfId="2" applyFill="1" applyBorder="1" applyAlignment="1">
      <alignment vertical="center"/>
    </xf>
    <xf numFmtId="176" fontId="13" fillId="4" borderId="43" xfId="1" applyNumberFormat="1" applyFont="1" applyFill="1" applyBorder="1" applyAlignment="1">
      <alignment horizontal="right" vertical="center"/>
    </xf>
    <xf numFmtId="176" fontId="15" fillId="5" borderId="44" xfId="1" applyNumberFormat="1" applyFont="1" applyFill="1" applyBorder="1" applyAlignment="1">
      <alignment horizontal="right" vertical="center" shrinkToFit="1"/>
    </xf>
    <xf numFmtId="176" fontId="11" fillId="4" borderId="44" xfId="1" applyNumberFormat="1" applyFont="1" applyFill="1" applyBorder="1" applyAlignment="1">
      <alignment vertical="center" shrinkToFit="1"/>
    </xf>
    <xf numFmtId="176" fontId="14" fillId="5" borderId="44" xfId="1" applyNumberFormat="1" applyFont="1" applyFill="1" applyBorder="1" applyAlignment="1">
      <alignment vertical="center" shrinkToFit="1"/>
    </xf>
    <xf numFmtId="0" fontId="9" fillId="4" borderId="42" xfId="2" applyFill="1" applyBorder="1" applyAlignment="1">
      <alignment vertical="center"/>
    </xf>
    <xf numFmtId="0" fontId="9" fillId="4" borderId="36" xfId="2" applyFill="1" applyBorder="1" applyAlignment="1">
      <alignment vertical="center"/>
    </xf>
    <xf numFmtId="0" fontId="9" fillId="4" borderId="43" xfId="2" applyFill="1" applyBorder="1" applyAlignment="1">
      <alignment vertical="center"/>
    </xf>
    <xf numFmtId="176" fontId="10" fillId="4" borderId="31" xfId="1" applyNumberFormat="1" applyFont="1" applyFill="1" applyBorder="1" applyAlignment="1">
      <alignment horizontal="right" vertical="center" shrinkToFit="1"/>
    </xf>
    <xf numFmtId="0" fontId="12" fillId="3" borderId="39" xfId="2" applyFont="1" applyFill="1" applyBorder="1" applyAlignment="1">
      <alignment horizontal="center" vertical="center"/>
    </xf>
    <xf numFmtId="176" fontId="14" fillId="6" borderId="8" xfId="1" applyNumberFormat="1" applyFont="1" applyFill="1" applyBorder="1" applyAlignment="1">
      <alignment horizontal="right" vertical="center" shrinkToFit="1"/>
    </xf>
    <xf numFmtId="176" fontId="14" fillId="6" borderId="12" xfId="1" applyNumberFormat="1" applyFont="1" applyFill="1" applyBorder="1" applyAlignment="1">
      <alignment horizontal="right" vertical="center" shrinkToFit="1"/>
    </xf>
    <xf numFmtId="0" fontId="11" fillId="0" borderId="40" xfId="1" applyFont="1" applyBorder="1" applyAlignment="1">
      <alignment vertical="center" textRotation="255"/>
    </xf>
    <xf numFmtId="176" fontId="11" fillId="0" borderId="0" xfId="1" applyNumberFormat="1" applyFont="1" applyAlignment="1">
      <alignment horizontal="right" vertical="center"/>
    </xf>
    <xf numFmtId="176" fontId="14" fillId="0" borderId="46" xfId="1" applyNumberFormat="1" applyFont="1" applyBorder="1" applyAlignment="1">
      <alignment horizontal="right" vertical="center"/>
    </xf>
    <xf numFmtId="177" fontId="10" fillId="6" borderId="19" xfId="1" applyNumberFormat="1" applyFont="1" applyFill="1" applyBorder="1" applyAlignment="1">
      <alignment horizontal="right" vertical="center" shrinkToFit="1"/>
    </xf>
    <xf numFmtId="177" fontId="14" fillId="6" borderId="19" xfId="1" applyNumberFormat="1" applyFont="1" applyFill="1" applyBorder="1" applyAlignment="1">
      <alignment horizontal="right" vertical="center" shrinkToFit="1"/>
    </xf>
    <xf numFmtId="176" fontId="15" fillId="6" borderId="8" xfId="1" applyNumberFormat="1" applyFont="1" applyFill="1" applyBorder="1" applyAlignment="1">
      <alignment horizontal="right" vertical="center" shrinkToFit="1"/>
    </xf>
    <xf numFmtId="0" fontId="9" fillId="4" borderId="20" xfId="2" applyFill="1" applyBorder="1" applyAlignment="1">
      <alignment vertical="center"/>
    </xf>
    <xf numFmtId="0" fontId="9" fillId="4" borderId="0" xfId="2" applyFill="1" applyAlignment="1">
      <alignment vertical="center"/>
    </xf>
    <xf numFmtId="0" fontId="9" fillId="4" borderId="0" xfId="2" applyFill="1" applyAlignment="1">
      <alignment horizontal="center" vertical="center"/>
    </xf>
    <xf numFmtId="0" fontId="9" fillId="4" borderId="46" xfId="2" applyFill="1" applyBorder="1" applyAlignment="1">
      <alignment vertical="center"/>
    </xf>
    <xf numFmtId="176" fontId="13" fillId="4" borderId="40" xfId="1" applyNumberFormat="1" applyFont="1" applyFill="1" applyBorder="1" applyAlignment="1">
      <alignment horizontal="right" vertical="center"/>
    </xf>
    <xf numFmtId="176" fontId="11" fillId="4" borderId="38" xfId="1" applyNumberFormat="1" applyFont="1" applyFill="1" applyBorder="1" applyAlignment="1">
      <alignment horizontal="right" vertical="center"/>
    </xf>
    <xf numFmtId="0" fontId="9" fillId="0" borderId="2" xfId="2" applyBorder="1" applyAlignment="1">
      <alignment horizontal="distributed" vertical="center"/>
    </xf>
    <xf numFmtId="176" fontId="13" fillId="0" borderId="4" xfId="1" applyNumberFormat="1" applyFont="1" applyBorder="1" applyAlignment="1">
      <alignment horizontal="right" vertical="center"/>
    </xf>
    <xf numFmtId="176" fontId="14" fillId="6" borderId="19" xfId="1" applyNumberFormat="1" applyFont="1" applyFill="1" applyBorder="1" applyAlignment="1">
      <alignment horizontal="right" vertical="center" shrinkToFit="1"/>
    </xf>
    <xf numFmtId="176" fontId="13" fillId="0" borderId="8" xfId="1" applyNumberFormat="1" applyFont="1" applyBorder="1" applyAlignment="1">
      <alignment horizontal="right" vertical="center"/>
    </xf>
    <xf numFmtId="176" fontId="13" fillId="0" borderId="12" xfId="1" applyNumberFormat="1" applyFont="1" applyBorder="1" applyAlignment="1">
      <alignment horizontal="right" vertical="center"/>
    </xf>
    <xf numFmtId="176" fontId="15" fillId="6" borderId="12" xfId="1" applyNumberFormat="1" applyFont="1" applyFill="1" applyBorder="1" applyAlignment="1">
      <alignment horizontal="right" vertical="center" shrinkToFit="1"/>
    </xf>
    <xf numFmtId="176" fontId="13" fillId="4" borderId="38" xfId="1" applyNumberFormat="1" applyFont="1" applyFill="1" applyBorder="1" applyAlignment="1">
      <alignment horizontal="right" vertical="center"/>
    </xf>
    <xf numFmtId="176" fontId="14" fillId="5" borderId="49" xfId="1" applyNumberFormat="1" applyFont="1" applyFill="1" applyBorder="1" applyAlignment="1">
      <alignment horizontal="right" vertical="center" shrinkToFit="1"/>
    </xf>
    <xf numFmtId="176" fontId="11" fillId="4" borderId="50" xfId="1" applyNumberFormat="1" applyFont="1" applyFill="1" applyBorder="1" applyAlignment="1">
      <alignment horizontal="right" vertical="center" shrinkToFit="1"/>
    </xf>
    <xf numFmtId="176" fontId="14" fillId="5" borderId="50" xfId="1" applyNumberFormat="1" applyFont="1" applyFill="1" applyBorder="1" applyAlignment="1">
      <alignment horizontal="right" vertical="center" shrinkToFit="1"/>
    </xf>
    <xf numFmtId="176" fontId="13" fillId="4" borderId="44" xfId="1" applyNumberFormat="1" applyFont="1" applyFill="1" applyBorder="1" applyAlignment="1">
      <alignment horizontal="right" vertical="center"/>
    </xf>
    <xf numFmtId="176" fontId="15" fillId="5" borderId="30" xfId="1" applyNumberFormat="1" applyFont="1" applyFill="1" applyBorder="1" applyAlignment="1">
      <alignment horizontal="right" vertical="center" shrinkToFit="1"/>
    </xf>
    <xf numFmtId="176" fontId="15" fillId="5" borderId="31" xfId="1" applyNumberFormat="1" applyFont="1" applyFill="1" applyBorder="1" applyAlignment="1">
      <alignment horizontal="right" vertical="center" shrinkToFit="1"/>
    </xf>
    <xf numFmtId="176" fontId="13" fillId="4" borderId="37" xfId="1" applyNumberFormat="1" applyFont="1" applyFill="1" applyBorder="1">
      <alignment vertical="center"/>
    </xf>
    <xf numFmtId="176" fontId="14" fillId="5" borderId="37" xfId="1" applyNumberFormat="1" applyFont="1" applyFill="1" applyBorder="1" applyAlignment="1">
      <alignment vertical="center" shrinkToFit="1"/>
    </xf>
    <xf numFmtId="176" fontId="20" fillId="0" borderId="45" xfId="1" applyNumberFormat="1" applyFont="1" applyBorder="1" applyAlignment="1">
      <alignment horizontal="right" vertical="center"/>
    </xf>
    <xf numFmtId="176" fontId="14" fillId="6" borderId="4" xfId="1" applyNumberFormat="1" applyFont="1" applyFill="1" applyBorder="1" applyAlignment="1">
      <alignment horizontal="right" vertical="center" shrinkToFit="1"/>
    </xf>
    <xf numFmtId="176" fontId="21" fillId="6" borderId="4" xfId="1" applyNumberFormat="1" applyFont="1" applyFill="1" applyBorder="1" applyAlignment="1">
      <alignment horizontal="right" vertical="center" wrapText="1" shrinkToFit="1"/>
    </xf>
    <xf numFmtId="176" fontId="14" fillId="6" borderId="4" xfId="3" applyNumberFormat="1" applyFont="1" applyFill="1" applyBorder="1" applyAlignment="1">
      <alignment horizontal="right" vertical="center" shrinkToFit="1"/>
    </xf>
    <xf numFmtId="176" fontId="21" fillId="6" borderId="4" xfId="2" applyNumberFormat="1" applyFont="1" applyFill="1" applyBorder="1" applyAlignment="1">
      <alignment horizontal="right" vertical="center" shrinkToFit="1"/>
    </xf>
    <xf numFmtId="176" fontId="14" fillId="0" borderId="8" xfId="1" applyNumberFormat="1" applyFont="1" applyBorder="1" applyAlignment="1">
      <alignment horizontal="right" vertical="center" shrinkToFit="1"/>
    </xf>
    <xf numFmtId="176" fontId="14" fillId="0" borderId="8" xfId="3" applyNumberFormat="1" applyFont="1" applyBorder="1" applyAlignment="1">
      <alignment horizontal="right" vertical="center" shrinkToFit="1"/>
    </xf>
    <xf numFmtId="176" fontId="10" fillId="0" borderId="8" xfId="2" applyNumberFormat="1" applyFont="1" applyBorder="1" applyAlignment="1">
      <alignment horizontal="right" vertical="center" shrinkToFit="1"/>
    </xf>
    <xf numFmtId="176" fontId="14" fillId="0" borderId="12" xfId="1" applyNumberFormat="1" applyFont="1" applyBorder="1" applyAlignment="1">
      <alignment horizontal="right" vertical="center" shrinkToFit="1"/>
    </xf>
    <xf numFmtId="176" fontId="14" fillId="0" borderId="12" xfId="3" applyNumberFormat="1" applyFont="1" applyBorder="1" applyAlignment="1">
      <alignment horizontal="right" vertical="center" shrinkToFit="1"/>
    </xf>
    <xf numFmtId="176" fontId="10" fillId="0" borderId="12" xfId="2" applyNumberFormat="1" applyFont="1" applyBorder="1" applyAlignment="1">
      <alignment horizontal="right" vertical="center" shrinkToFit="1"/>
    </xf>
    <xf numFmtId="177" fontId="10" fillId="0" borderId="19" xfId="1" applyNumberFormat="1" applyFont="1" applyBorder="1" applyAlignment="1">
      <alignment horizontal="right" vertical="center" shrinkToFit="1"/>
    </xf>
    <xf numFmtId="176" fontId="15" fillId="0" borderId="8" xfId="3" applyNumberFormat="1" applyFont="1" applyBorder="1" applyAlignment="1">
      <alignment horizontal="right" vertical="center" shrinkToFit="1"/>
    </xf>
    <xf numFmtId="177" fontId="14" fillId="0" borderId="19" xfId="1" applyNumberFormat="1" applyFont="1" applyBorder="1" applyAlignment="1">
      <alignment horizontal="right" vertical="center" shrinkToFit="1"/>
    </xf>
    <xf numFmtId="177" fontId="10" fillId="0" borderId="19" xfId="2" applyNumberFormat="1" applyFont="1" applyBorder="1" applyAlignment="1">
      <alignment horizontal="right" vertical="center" shrinkToFit="1"/>
    </xf>
    <xf numFmtId="176" fontId="15" fillId="0" borderId="8" xfId="1" applyNumberFormat="1" applyFont="1" applyBorder="1" applyAlignment="1">
      <alignment horizontal="right" vertical="center" shrinkToFit="1"/>
    </xf>
    <xf numFmtId="176" fontId="21" fillId="6" borderId="8" xfId="1" applyNumberFormat="1" applyFont="1" applyFill="1" applyBorder="1" applyAlignment="1">
      <alignment horizontal="right" vertical="center" shrinkToFit="1"/>
    </xf>
    <xf numFmtId="176" fontId="14" fillId="0" borderId="17" xfId="1" applyNumberFormat="1" applyFont="1" applyBorder="1" applyAlignment="1">
      <alignment horizontal="right" vertical="center" shrinkToFit="1"/>
    </xf>
    <xf numFmtId="176" fontId="14" fillId="0" borderId="19" xfId="3" applyNumberFormat="1" applyFont="1" applyBorder="1" applyAlignment="1">
      <alignment horizontal="right" vertical="center" shrinkToFit="1"/>
    </xf>
    <xf numFmtId="176" fontId="14" fillId="0" borderId="19" xfId="1" applyNumberFormat="1" applyFont="1" applyBorder="1" applyAlignment="1">
      <alignment horizontal="right" vertical="center" shrinkToFit="1"/>
    </xf>
    <xf numFmtId="176" fontId="10" fillId="0" borderId="19" xfId="2" applyNumberFormat="1" applyFont="1" applyBorder="1" applyAlignment="1">
      <alignment horizontal="right" vertical="center" shrinkToFit="1"/>
    </xf>
    <xf numFmtId="176" fontId="14" fillId="0" borderId="7" xfId="1" applyNumberFormat="1" applyFont="1" applyBorder="1" applyAlignment="1">
      <alignment horizontal="right" vertical="center" shrinkToFit="1"/>
    </xf>
    <xf numFmtId="176" fontId="15" fillId="0" borderId="11" xfId="1" applyNumberFormat="1" applyFont="1" applyBorder="1" applyAlignment="1">
      <alignment horizontal="right" vertical="center" shrinkToFit="1"/>
    </xf>
    <xf numFmtId="176" fontId="15" fillId="0" borderId="12" xfId="3" applyNumberFormat="1" applyFont="1" applyBorder="1" applyAlignment="1">
      <alignment horizontal="right" vertical="center" shrinkToFit="1"/>
    </xf>
    <xf numFmtId="176" fontId="15" fillId="0" borderId="12" xfId="1" applyNumberFormat="1" applyFont="1" applyBorder="1" applyAlignment="1">
      <alignment horizontal="right" vertical="center" shrinkToFit="1"/>
    </xf>
    <xf numFmtId="176" fontId="15" fillId="0" borderId="12" xfId="4" applyNumberFormat="1" applyFont="1" applyBorder="1" applyAlignment="1">
      <alignment horizontal="right" vertical="center" shrinkToFit="1"/>
    </xf>
    <xf numFmtId="0" fontId="10" fillId="0" borderId="2" xfId="2" applyFont="1" applyBorder="1" applyAlignment="1">
      <alignment horizontal="distributed" vertical="center" shrinkToFit="1"/>
    </xf>
    <xf numFmtId="176" fontId="14" fillId="0" borderId="4" xfId="1" applyNumberFormat="1" applyFont="1" applyBorder="1" applyAlignment="1">
      <alignment horizontal="right" vertical="center" shrinkToFit="1"/>
    </xf>
    <xf numFmtId="176" fontId="11" fillId="6" borderId="8" xfId="1" applyNumberFormat="1" applyFont="1" applyFill="1" applyBorder="1" applyAlignment="1">
      <alignment horizontal="right" vertical="center" shrinkToFit="1"/>
    </xf>
    <xf numFmtId="176" fontId="11" fillId="6" borderId="8" xfId="1" applyNumberFormat="1" applyFont="1" applyFill="1" applyBorder="1" applyAlignment="1">
      <alignment horizontal="right" vertical="center" wrapText="1" shrinkToFit="1"/>
    </xf>
    <xf numFmtId="176" fontId="11" fillId="6" borderId="12" xfId="1" applyNumberFormat="1" applyFont="1" applyFill="1" applyBorder="1" applyAlignment="1">
      <alignment horizontal="right" vertical="center" shrinkToFit="1"/>
    </xf>
    <xf numFmtId="0" fontId="10" fillId="3" borderId="55" xfId="1" applyFont="1" applyFill="1" applyBorder="1" applyAlignment="1">
      <alignment horizontal="center" vertical="center" shrinkToFit="1"/>
    </xf>
    <xf numFmtId="176" fontId="10" fillId="6" borderId="8" xfId="1" applyNumberFormat="1" applyFont="1" applyFill="1" applyBorder="1" applyAlignment="1">
      <alignment horizontal="right" vertical="center" shrinkToFit="1"/>
    </xf>
    <xf numFmtId="176" fontId="10" fillId="6" borderId="12" xfId="1" applyNumberFormat="1" applyFont="1" applyFill="1" applyBorder="1" applyAlignment="1">
      <alignment horizontal="right" vertical="center" shrinkToFit="1"/>
    </xf>
    <xf numFmtId="176" fontId="11" fillId="5" borderId="38" xfId="1" applyNumberFormat="1" applyFont="1" applyFill="1" applyBorder="1" applyAlignment="1">
      <alignment horizontal="right" vertical="center" shrinkToFit="1"/>
    </xf>
    <xf numFmtId="176" fontId="10" fillId="6" borderId="19" xfId="1" applyNumberFormat="1" applyFont="1" applyFill="1" applyBorder="1" applyAlignment="1">
      <alignment horizontal="right" vertical="center" shrinkToFit="1"/>
    </xf>
    <xf numFmtId="176" fontId="14" fillId="5" borderId="31" xfId="1" applyNumberFormat="1" applyFont="1" applyFill="1" applyBorder="1" applyAlignment="1">
      <alignment vertical="center" shrinkToFit="1"/>
    </xf>
    <xf numFmtId="0" fontId="24" fillId="6" borderId="0" xfId="1" applyFont="1" applyFill="1">
      <alignment vertical="center"/>
    </xf>
    <xf numFmtId="0" fontId="9" fillId="3" borderId="60" xfId="2" applyFill="1" applyBorder="1" applyAlignment="1">
      <alignment horizontal="center" vertical="center"/>
    </xf>
    <xf numFmtId="0" fontId="10" fillId="3" borderId="61" xfId="1" applyFont="1" applyFill="1" applyBorder="1" applyAlignment="1">
      <alignment horizontal="center" vertical="center" shrinkToFit="1"/>
    </xf>
    <xf numFmtId="0" fontId="10" fillId="3" borderId="55" xfId="2" applyFont="1" applyFill="1" applyBorder="1" applyAlignment="1">
      <alignment horizontal="center" vertical="center" shrinkToFit="1"/>
    </xf>
    <xf numFmtId="0" fontId="10" fillId="3" borderId="60" xfId="1" applyFont="1" applyFill="1" applyBorder="1" applyAlignment="1">
      <alignment horizontal="center" vertical="center" shrinkToFit="1"/>
    </xf>
    <xf numFmtId="176" fontId="13" fillId="0" borderId="64" xfId="1" applyNumberFormat="1" applyFont="1" applyBorder="1" applyAlignment="1">
      <alignment horizontal="right" vertical="center"/>
    </xf>
    <xf numFmtId="176" fontId="14" fillId="0" borderId="65" xfId="1" applyNumberFormat="1" applyFont="1" applyBorder="1" applyAlignment="1">
      <alignment horizontal="right" vertical="center" shrinkToFit="1"/>
    </xf>
    <xf numFmtId="176" fontId="11" fillId="0" borderId="8" xfId="1" applyNumberFormat="1" applyFont="1" applyBorder="1" applyAlignment="1">
      <alignment horizontal="right" vertical="center" shrinkToFit="1"/>
    </xf>
    <xf numFmtId="176" fontId="14" fillId="0" borderId="64" xfId="1" applyNumberFormat="1" applyFont="1" applyBorder="1" applyAlignment="1">
      <alignment horizontal="right" vertical="center" shrinkToFit="1"/>
    </xf>
    <xf numFmtId="0" fontId="10" fillId="0" borderId="6" xfId="2" applyFont="1" applyBorder="1" applyAlignment="1">
      <alignment horizontal="distributed" vertical="center" shrinkToFit="1"/>
    </xf>
    <xf numFmtId="176" fontId="13" fillId="0" borderId="66" xfId="1" applyNumberFormat="1" applyFont="1" applyBorder="1" applyAlignment="1">
      <alignment horizontal="right" vertical="center"/>
    </xf>
    <xf numFmtId="176" fontId="14" fillId="0" borderId="67" xfId="1" applyNumberFormat="1" applyFont="1" applyBorder="1" applyAlignment="1">
      <alignment horizontal="right" vertical="center" shrinkToFit="1"/>
    </xf>
    <xf numFmtId="176" fontId="11" fillId="0" borderId="12" xfId="1" applyNumberFormat="1" applyFont="1" applyBorder="1" applyAlignment="1">
      <alignment horizontal="right" vertical="center" shrinkToFit="1"/>
    </xf>
    <xf numFmtId="176" fontId="14" fillId="0" borderId="66" xfId="1" applyNumberFormat="1" applyFont="1" applyBorder="1" applyAlignment="1">
      <alignment horizontal="right" vertical="center" shrinkToFit="1"/>
    </xf>
    <xf numFmtId="0" fontId="9" fillId="4" borderId="69" xfId="2" applyFill="1" applyBorder="1" applyAlignment="1">
      <alignment vertical="center"/>
    </xf>
    <xf numFmtId="0" fontId="9" fillId="4" borderId="70" xfId="2" applyFill="1" applyBorder="1" applyAlignment="1">
      <alignment vertical="center"/>
    </xf>
    <xf numFmtId="0" fontId="9" fillId="4" borderId="72" xfId="2" applyFill="1" applyBorder="1" applyAlignment="1">
      <alignment horizontal="distributed" vertical="center"/>
    </xf>
    <xf numFmtId="176" fontId="13" fillId="4" borderId="73" xfId="1" applyNumberFormat="1" applyFont="1" applyFill="1" applyBorder="1" applyAlignment="1">
      <alignment horizontal="right" vertical="center"/>
    </xf>
    <xf numFmtId="176" fontId="14" fillId="4" borderId="74" xfId="1" applyNumberFormat="1" applyFont="1" applyFill="1" applyBorder="1" applyAlignment="1">
      <alignment horizontal="right" vertical="center" shrinkToFit="1"/>
    </xf>
    <xf numFmtId="176" fontId="11" fillId="4" borderId="75" xfId="1" applyNumberFormat="1" applyFont="1" applyFill="1" applyBorder="1" applyAlignment="1">
      <alignment horizontal="right" vertical="center" shrinkToFit="1"/>
    </xf>
    <xf numFmtId="176" fontId="14" fillId="4" borderId="75" xfId="1" applyNumberFormat="1" applyFont="1" applyFill="1" applyBorder="1" applyAlignment="1">
      <alignment horizontal="right" vertical="center" shrinkToFit="1"/>
    </xf>
    <xf numFmtId="176" fontId="14" fillId="4" borderId="76" xfId="1" applyNumberFormat="1" applyFont="1" applyFill="1" applyBorder="1" applyAlignment="1">
      <alignment horizontal="right" vertical="center" shrinkToFit="1"/>
    </xf>
    <xf numFmtId="176" fontId="14" fillId="4" borderId="77" xfId="1" applyNumberFormat="1" applyFont="1" applyFill="1" applyBorder="1" applyAlignment="1">
      <alignment horizontal="right" vertical="center" shrinkToFit="1"/>
    </xf>
    <xf numFmtId="0" fontId="11" fillId="0" borderId="0" xfId="1" applyFont="1" applyAlignment="1">
      <alignment vertical="center" textRotation="255"/>
    </xf>
    <xf numFmtId="176" fontId="14" fillId="6" borderId="0" xfId="1" applyNumberFormat="1" applyFont="1" applyFill="1" applyAlignment="1">
      <alignment horizontal="right" vertical="center"/>
    </xf>
    <xf numFmtId="176" fontId="14" fillId="0" borderId="78" xfId="1" applyNumberFormat="1" applyFont="1" applyBorder="1" applyAlignment="1">
      <alignment horizontal="right" vertical="center"/>
    </xf>
    <xf numFmtId="0" fontId="9" fillId="3" borderId="79" xfId="2" applyFill="1" applyBorder="1" applyAlignment="1">
      <alignment horizontal="center" vertical="center"/>
    </xf>
    <xf numFmtId="0" fontId="10" fillId="3" borderId="55" xfId="3" applyFont="1" applyFill="1" applyBorder="1" applyAlignment="1">
      <alignment horizontal="center" vertical="center" shrinkToFit="1"/>
    </xf>
    <xf numFmtId="177" fontId="10" fillId="0" borderId="80" xfId="1" applyNumberFormat="1" applyFont="1" applyBorder="1" applyAlignment="1">
      <alignment horizontal="right" vertical="center" shrinkToFit="1"/>
    </xf>
    <xf numFmtId="177" fontId="10" fillId="0" borderId="81" xfId="1" applyNumberFormat="1" applyFont="1" applyBorder="1" applyAlignment="1">
      <alignment horizontal="right" vertical="center" shrinkToFit="1"/>
    </xf>
    <xf numFmtId="176" fontId="15" fillId="0" borderId="65" xfId="1" applyNumberFormat="1" applyFont="1" applyBorder="1" applyAlignment="1">
      <alignment horizontal="right" vertical="center" shrinkToFit="1"/>
    </xf>
    <xf numFmtId="176" fontId="10" fillId="0" borderId="8" xfId="1" applyNumberFormat="1" applyFont="1" applyBorder="1" applyAlignment="1">
      <alignment horizontal="right" vertical="center" shrinkToFit="1"/>
    </xf>
    <xf numFmtId="176" fontId="15" fillId="0" borderId="64" xfId="1" applyNumberFormat="1" applyFont="1" applyBorder="1" applyAlignment="1">
      <alignment horizontal="right" vertical="center" shrinkToFit="1"/>
    </xf>
    <xf numFmtId="176" fontId="10" fillId="0" borderId="12" xfId="1" applyNumberFormat="1" applyFont="1" applyBorder="1" applyAlignment="1">
      <alignment horizontal="right" vertical="center" shrinkToFit="1"/>
    </xf>
    <xf numFmtId="0" fontId="9" fillId="4" borderId="70" xfId="2" applyFill="1" applyBorder="1" applyAlignment="1">
      <alignment horizontal="center" vertical="center"/>
    </xf>
    <xf numFmtId="0" fontId="9" fillId="4" borderId="72" xfId="2" applyFill="1" applyBorder="1" applyAlignment="1">
      <alignment vertical="center"/>
    </xf>
    <xf numFmtId="176" fontId="13" fillId="4" borderId="82" xfId="1" applyNumberFormat="1" applyFont="1" applyFill="1" applyBorder="1" applyAlignment="1">
      <alignment horizontal="right" vertical="center"/>
    </xf>
    <xf numFmtId="176" fontId="11" fillId="4" borderId="74" xfId="1" applyNumberFormat="1" applyFont="1" applyFill="1" applyBorder="1" applyAlignment="1">
      <alignment horizontal="right" vertical="center" shrinkToFit="1"/>
    </xf>
    <xf numFmtId="176" fontId="10" fillId="4" borderId="75" xfId="1" applyNumberFormat="1" applyFont="1" applyFill="1" applyBorder="1" applyAlignment="1">
      <alignment horizontal="right" vertical="center" shrinkToFit="1"/>
    </xf>
    <xf numFmtId="176" fontId="11" fillId="4" borderId="77" xfId="1" applyNumberFormat="1" applyFont="1" applyFill="1" applyBorder="1" applyAlignment="1">
      <alignment horizontal="right" vertical="center" shrinkToFit="1"/>
    </xf>
    <xf numFmtId="0" fontId="9" fillId="0" borderId="86" xfId="2" applyBorder="1" applyAlignment="1">
      <alignment horizontal="distributed" vertical="center"/>
    </xf>
    <xf numFmtId="0" fontId="9" fillId="0" borderId="87" xfId="2" applyBorder="1" applyAlignment="1">
      <alignment vertical="center"/>
    </xf>
    <xf numFmtId="176" fontId="13" fillId="0" borderId="88" xfId="1" applyNumberFormat="1" applyFont="1" applyBorder="1" applyAlignment="1">
      <alignment horizontal="right" vertical="center"/>
    </xf>
    <xf numFmtId="176" fontId="14" fillId="0" borderId="89" xfId="1" applyNumberFormat="1" applyFont="1" applyBorder="1" applyAlignment="1">
      <alignment horizontal="right" vertical="center" shrinkToFit="1"/>
    </xf>
    <xf numFmtId="176" fontId="10" fillId="0" borderId="90" xfId="1" applyNumberFormat="1" applyFont="1" applyBorder="1" applyAlignment="1">
      <alignment horizontal="right" vertical="center" shrinkToFit="1"/>
    </xf>
    <xf numFmtId="176" fontId="14" fillId="0" borderId="90" xfId="3" applyNumberFormat="1" applyFont="1" applyBorder="1" applyAlignment="1">
      <alignment horizontal="right" vertical="center" shrinkToFit="1"/>
    </xf>
    <xf numFmtId="176" fontId="14" fillId="0" borderId="90" xfId="1" applyNumberFormat="1" applyFont="1" applyBorder="1" applyAlignment="1">
      <alignment horizontal="right" vertical="center" shrinkToFit="1"/>
    </xf>
    <xf numFmtId="176" fontId="14" fillId="6" borderId="90" xfId="1" applyNumberFormat="1" applyFont="1" applyFill="1" applyBorder="1" applyAlignment="1">
      <alignment horizontal="right" vertical="center" shrinkToFit="1"/>
    </xf>
    <xf numFmtId="176" fontId="10" fillId="0" borderId="90" xfId="2" applyNumberFormat="1" applyFont="1" applyBorder="1" applyAlignment="1">
      <alignment horizontal="right" vertical="center" shrinkToFit="1"/>
    </xf>
    <xf numFmtId="176" fontId="14" fillId="0" borderId="91" xfId="1" applyNumberFormat="1" applyFont="1" applyBorder="1" applyAlignment="1">
      <alignment horizontal="right" vertical="center" shrinkToFit="1"/>
    </xf>
    <xf numFmtId="176" fontId="15" fillId="0" borderId="67" xfId="1" applyNumberFormat="1" applyFont="1" applyBorder="1" applyAlignment="1">
      <alignment horizontal="right" vertical="center" shrinkToFit="1"/>
    </xf>
    <xf numFmtId="176" fontId="15" fillId="0" borderId="66" xfId="1" applyNumberFormat="1" applyFont="1" applyBorder="1" applyAlignment="1">
      <alignment horizontal="right" vertical="center" shrinkToFit="1"/>
    </xf>
    <xf numFmtId="0" fontId="9" fillId="4" borderId="92" xfId="2" applyFill="1" applyBorder="1" applyAlignment="1">
      <alignment vertical="center"/>
    </xf>
    <xf numFmtId="0" fontId="9" fillId="4" borderId="71" xfId="2" applyFill="1" applyBorder="1" applyAlignment="1">
      <alignment vertical="center"/>
    </xf>
    <xf numFmtId="0" fontId="9" fillId="4" borderId="93" xfId="2" applyFill="1" applyBorder="1" applyAlignment="1">
      <alignment vertical="center"/>
    </xf>
    <xf numFmtId="176" fontId="13" fillId="4" borderId="94" xfId="1" applyNumberFormat="1" applyFont="1" applyFill="1" applyBorder="1" applyAlignment="1">
      <alignment horizontal="right" vertical="center"/>
    </xf>
    <xf numFmtId="176" fontId="14" fillId="5" borderId="74" xfId="1" applyNumberFormat="1" applyFont="1" applyFill="1" applyBorder="1" applyAlignment="1">
      <alignment horizontal="right" vertical="center" shrinkToFit="1"/>
    </xf>
    <xf numFmtId="176" fontId="14" fillId="5" borderId="75" xfId="1" applyNumberFormat="1" applyFont="1" applyFill="1" applyBorder="1" applyAlignment="1">
      <alignment horizontal="right" vertical="center" shrinkToFit="1"/>
    </xf>
    <xf numFmtId="176" fontId="14" fillId="5" borderId="77" xfId="1" applyNumberFormat="1" applyFont="1" applyFill="1" applyBorder="1" applyAlignment="1">
      <alignment horizontal="right" vertical="center" shrinkToFit="1"/>
    </xf>
    <xf numFmtId="0" fontId="9" fillId="4" borderId="95" xfId="2" applyFill="1" applyBorder="1" applyAlignment="1">
      <alignment vertical="center"/>
    </xf>
    <xf numFmtId="0" fontId="9" fillId="4" borderId="78" xfId="2" applyFill="1" applyBorder="1" applyAlignment="1">
      <alignment vertical="center"/>
    </xf>
    <xf numFmtId="0" fontId="9" fillId="4" borderId="96" xfId="2" applyFill="1" applyBorder="1" applyAlignment="1">
      <alignment vertical="center"/>
    </xf>
    <xf numFmtId="176" fontId="13" fillId="4" borderId="97" xfId="1" applyNumberFormat="1" applyFont="1" applyFill="1" applyBorder="1" applyAlignment="1">
      <alignment horizontal="right" vertical="center"/>
    </xf>
    <xf numFmtId="176" fontId="15" fillId="5" borderId="98" xfId="1" applyNumberFormat="1" applyFont="1" applyFill="1" applyBorder="1" applyAlignment="1">
      <alignment horizontal="right" vertical="center" shrinkToFit="1"/>
    </xf>
    <xf numFmtId="176" fontId="10" fillId="4" borderId="99" xfId="1" applyNumberFormat="1" applyFont="1" applyFill="1" applyBorder="1" applyAlignment="1">
      <alignment horizontal="right" vertical="center" shrinkToFit="1"/>
    </xf>
    <xf numFmtId="176" fontId="15" fillId="5" borderId="99" xfId="1" applyNumberFormat="1" applyFont="1" applyFill="1" applyBorder="1" applyAlignment="1">
      <alignment horizontal="right" vertical="center" shrinkToFit="1"/>
    </xf>
    <xf numFmtId="176" fontId="15" fillId="5" borderId="73" xfId="1" applyNumberFormat="1" applyFont="1" applyFill="1" applyBorder="1" applyAlignment="1">
      <alignment horizontal="right" vertical="center" shrinkToFit="1"/>
    </xf>
    <xf numFmtId="176" fontId="13" fillId="4" borderId="70" xfId="1" applyNumberFormat="1" applyFont="1" applyFill="1" applyBorder="1">
      <alignment vertical="center"/>
    </xf>
    <xf numFmtId="176" fontId="14" fillId="5" borderId="100" xfId="1" applyNumberFormat="1" applyFont="1" applyFill="1" applyBorder="1" applyAlignment="1">
      <alignment vertical="center" shrinkToFit="1"/>
    </xf>
    <xf numFmtId="176" fontId="11" fillId="4" borderId="101" xfId="1" applyNumberFormat="1" applyFont="1" applyFill="1" applyBorder="1" applyAlignment="1">
      <alignment vertical="center" shrinkToFit="1"/>
    </xf>
    <xf numFmtId="176" fontId="14" fillId="5" borderId="101" xfId="1" applyNumberFormat="1" applyFont="1" applyFill="1" applyBorder="1" applyAlignment="1">
      <alignment vertical="center" shrinkToFit="1"/>
    </xf>
    <xf numFmtId="176" fontId="14" fillId="5" borderId="102" xfId="1" applyNumberFormat="1" applyFont="1" applyFill="1" applyBorder="1" applyAlignment="1">
      <alignment vertical="center" shrinkToFit="1"/>
    </xf>
    <xf numFmtId="0" fontId="2" fillId="0" borderId="0" xfId="1" applyAlignment="1">
      <alignment horizontal="right" vertical="center"/>
    </xf>
    <xf numFmtId="176" fontId="14" fillId="0" borderId="0" xfId="1" applyNumberFormat="1" applyFont="1">
      <alignment vertical="center"/>
    </xf>
    <xf numFmtId="0" fontId="21" fillId="3" borderId="31" xfId="1" applyFont="1" applyFill="1" applyBorder="1" applyAlignment="1">
      <alignment horizontal="center" vertical="center" shrinkToFit="1"/>
    </xf>
    <xf numFmtId="176" fontId="21" fillId="4" borderId="38" xfId="1" applyNumberFormat="1" applyFont="1" applyFill="1" applyBorder="1" applyAlignment="1">
      <alignment horizontal="right" vertical="center" shrinkToFit="1"/>
    </xf>
    <xf numFmtId="176" fontId="14" fillId="5" borderId="31" xfId="1" applyNumberFormat="1" applyFont="1" applyFill="1" applyBorder="1" applyAlignment="1">
      <alignment horizontal="right" vertical="center" shrinkToFit="1"/>
    </xf>
    <xf numFmtId="177" fontId="9" fillId="0" borderId="45" xfId="1" applyNumberFormat="1" applyFont="1" applyBorder="1" applyAlignment="1">
      <alignment horizontal="right" vertical="center" shrinkToFit="1"/>
    </xf>
    <xf numFmtId="176" fontId="20" fillId="0" borderId="22" xfId="1" applyNumberFormat="1" applyFont="1" applyBorder="1" applyAlignment="1">
      <alignment horizontal="right" vertical="center"/>
    </xf>
    <xf numFmtId="176" fontId="20" fillId="0" borderId="40" xfId="1" applyNumberFormat="1" applyFont="1" applyBorder="1" applyAlignment="1">
      <alignment horizontal="right" vertical="center"/>
    </xf>
    <xf numFmtId="176" fontId="20" fillId="0" borderId="104" xfId="1" applyNumberFormat="1" applyFont="1" applyBorder="1" applyAlignment="1">
      <alignment horizontal="right" vertical="center"/>
    </xf>
    <xf numFmtId="176" fontId="20" fillId="0" borderId="12" xfId="1" applyNumberFormat="1" applyFont="1" applyBorder="1" applyAlignment="1">
      <alignment horizontal="right" vertical="center"/>
    </xf>
    <xf numFmtId="0" fontId="27" fillId="0" borderId="35" xfId="1" applyFont="1" applyBorder="1" applyAlignment="1">
      <alignment horizontal="center" vertical="center"/>
    </xf>
    <xf numFmtId="176" fontId="22" fillId="7" borderId="52" xfId="148" applyNumberFormat="1" applyFont="1" applyFill="1" applyBorder="1" applyAlignment="1">
      <alignment horizontal="right" vertical="center" shrinkToFit="1"/>
    </xf>
    <xf numFmtId="176" fontId="22" fillId="7" borderId="53" xfId="148" applyNumberFormat="1" applyFont="1" applyFill="1" applyBorder="1" applyAlignment="1">
      <alignment horizontal="right" vertical="center" shrinkToFit="1"/>
    </xf>
    <xf numFmtId="176" fontId="22" fillId="7" borderId="51" xfId="148" applyNumberFormat="1" applyFont="1" applyFill="1" applyBorder="1" applyAlignment="1">
      <alignment horizontal="right" vertical="center" shrinkToFit="1"/>
    </xf>
    <xf numFmtId="38" fontId="22" fillId="7" borderId="54" xfId="148" applyNumberFormat="1" applyFont="1" applyFill="1" applyBorder="1" applyAlignment="1">
      <alignment horizontal="right" vertical="center" shrinkToFit="1"/>
    </xf>
    <xf numFmtId="176" fontId="22" fillId="7" borderId="54" xfId="148" applyNumberFormat="1" applyFont="1" applyFill="1" applyBorder="1" applyAlignment="1">
      <alignment horizontal="right" vertical="center" shrinkToFit="1"/>
    </xf>
    <xf numFmtId="176" fontId="20" fillId="0" borderId="63" xfId="1" applyNumberFormat="1" applyFont="1" applyBorder="1" applyAlignment="1">
      <alignment horizontal="right" vertical="center"/>
    </xf>
    <xf numFmtId="176" fontId="14" fillId="6" borderId="63" xfId="1" applyNumberFormat="1" applyFont="1" applyFill="1" applyBorder="1" applyAlignment="1">
      <alignment horizontal="right" vertical="center" shrinkToFit="1"/>
    </xf>
    <xf numFmtId="176" fontId="22" fillId="6" borderId="51" xfId="0" applyNumberFormat="1" applyFont="1" applyFill="1" applyBorder="1" applyAlignment="1">
      <alignment horizontal="right" vertical="center" shrinkToFit="1"/>
    </xf>
    <xf numFmtId="0" fontId="21" fillId="3" borderId="55" xfId="1" applyFont="1" applyFill="1" applyBorder="1" applyAlignment="1">
      <alignment horizontal="center" vertical="center" shrinkToFit="1"/>
    </xf>
    <xf numFmtId="177" fontId="21" fillId="0" borderId="19" xfId="1" applyNumberFormat="1" applyFont="1" applyBorder="1" applyAlignment="1">
      <alignment horizontal="right" vertical="center" shrinkToFit="1"/>
    </xf>
    <xf numFmtId="176" fontId="21" fillId="0" borderId="8" xfId="2" applyNumberFormat="1" applyFont="1" applyBorder="1" applyAlignment="1">
      <alignment horizontal="right" vertical="center" shrinkToFit="1"/>
    </xf>
    <xf numFmtId="176" fontId="21" fillId="0" borderId="90" xfId="2" applyNumberFormat="1" applyFont="1" applyBorder="1" applyAlignment="1">
      <alignment horizontal="right" vertical="center" shrinkToFit="1"/>
    </xf>
    <xf numFmtId="176" fontId="14" fillId="5" borderId="101" xfId="1" applyNumberFormat="1" applyFont="1" applyFill="1" applyBorder="1" applyAlignment="1">
      <alignment horizontal="right" vertical="center" shrinkToFit="1"/>
    </xf>
    <xf numFmtId="3" fontId="21" fillId="0" borderId="19" xfId="0" applyNumberFormat="1" applyFont="1" applyBorder="1">
      <alignment vertical="center"/>
    </xf>
    <xf numFmtId="3" fontId="21" fillId="0" borderId="103" xfId="0" applyNumberFormat="1" applyFont="1" applyBorder="1">
      <alignment vertical="center"/>
    </xf>
    <xf numFmtId="0" fontId="21" fillId="0" borderId="19" xfId="0" applyFont="1" applyBorder="1">
      <alignment vertical="center"/>
    </xf>
    <xf numFmtId="0" fontId="21" fillId="0" borderId="103" xfId="0" applyFont="1" applyBorder="1">
      <alignment vertical="center"/>
    </xf>
    <xf numFmtId="176" fontId="14" fillId="6" borderId="0" xfId="1" applyNumberFormat="1" applyFont="1" applyFill="1" applyAlignment="1">
      <alignment horizontal="right" vertical="center" shrinkToFit="1"/>
    </xf>
    <xf numFmtId="176" fontId="11" fillId="4" borderId="105" xfId="1" applyNumberFormat="1" applyFont="1" applyFill="1" applyBorder="1" applyAlignment="1">
      <alignment horizontal="right" vertical="center" shrinkToFit="1"/>
    </xf>
    <xf numFmtId="176" fontId="10" fillId="0" borderId="4" xfId="2" applyNumberFormat="1" applyFont="1" applyBorder="1" applyAlignment="1">
      <alignment horizontal="right" vertical="center" shrinkToFit="1"/>
    </xf>
    <xf numFmtId="38" fontId="21" fillId="8" borderId="4" xfId="149" applyFont="1" applyFill="1" applyBorder="1">
      <alignment vertical="center"/>
    </xf>
    <xf numFmtId="0" fontId="26" fillId="0" borderId="35" xfId="1" applyFont="1" applyBorder="1" applyAlignment="1">
      <alignment horizontal="right" vertical="center"/>
    </xf>
    <xf numFmtId="0" fontId="19" fillId="6" borderId="0" xfId="1" applyFont="1" applyFill="1" applyAlignment="1">
      <alignment horizontal="left" vertical="center"/>
    </xf>
    <xf numFmtId="0" fontId="9" fillId="4" borderId="35" xfId="2" applyFill="1" applyBorder="1" applyAlignment="1">
      <alignment horizontal="left" vertical="center" shrinkToFit="1"/>
    </xf>
    <xf numFmtId="0" fontId="8" fillId="2" borderId="27" xfId="1" applyFont="1" applyFill="1" applyBorder="1" applyAlignment="1">
      <alignment horizontal="center" vertical="center" textRotation="255"/>
    </xf>
    <xf numFmtId="0" fontId="8" fillId="2" borderId="32" xfId="1" applyFont="1" applyFill="1" applyBorder="1" applyAlignment="1">
      <alignment horizontal="center" vertical="center" textRotation="255"/>
    </xf>
    <xf numFmtId="0" fontId="8" fillId="2" borderId="33" xfId="1" applyFont="1" applyFill="1" applyBorder="1" applyAlignment="1">
      <alignment horizontal="center" vertical="center" textRotation="255"/>
    </xf>
    <xf numFmtId="0" fontId="6" fillId="3" borderId="28" xfId="2" applyFont="1" applyFill="1" applyBorder="1" applyAlignment="1">
      <alignment horizontal="center" vertical="center"/>
    </xf>
    <xf numFmtId="0" fontId="6" fillId="3" borderId="29" xfId="2" applyFont="1" applyFill="1" applyBorder="1" applyAlignment="1">
      <alignment horizontal="center" vertical="center"/>
    </xf>
    <xf numFmtId="0" fontId="6" fillId="3" borderId="30" xfId="2" applyFont="1" applyFill="1" applyBorder="1" applyAlignment="1">
      <alignment horizontal="center" vertical="center"/>
    </xf>
    <xf numFmtId="0" fontId="9" fillId="4" borderId="36" xfId="2" applyFill="1" applyBorder="1" applyAlignment="1">
      <alignment horizontal="center" vertical="center"/>
    </xf>
    <xf numFmtId="0" fontId="8" fillId="2" borderId="40" xfId="1" applyFont="1" applyFill="1" applyBorder="1" applyAlignment="1">
      <alignment horizontal="center" vertical="center" textRotation="255"/>
    </xf>
    <xf numFmtId="0" fontId="8" fillId="2" borderId="43" xfId="1" applyFont="1" applyFill="1" applyBorder="1" applyAlignment="1">
      <alignment horizontal="center" vertical="center" textRotation="255"/>
    </xf>
    <xf numFmtId="0" fontId="9" fillId="3" borderId="28" xfId="2" applyFill="1" applyBorder="1" applyAlignment="1">
      <alignment horizontal="center" vertical="center"/>
    </xf>
    <xf numFmtId="0" fontId="9" fillId="3" borderId="29" xfId="2" applyFill="1" applyBorder="1" applyAlignment="1">
      <alignment horizontal="center" vertical="center"/>
    </xf>
    <xf numFmtId="0" fontId="9" fillId="3" borderId="30" xfId="2" applyFill="1" applyBorder="1" applyAlignment="1">
      <alignment horizontal="center" vertical="center"/>
    </xf>
    <xf numFmtId="0" fontId="9" fillId="0" borderId="13" xfId="2" applyBorder="1" applyAlignment="1">
      <alignment horizontal="center" vertical="center" textRotation="255"/>
    </xf>
    <xf numFmtId="0" fontId="9" fillId="0" borderId="14" xfId="2" applyBorder="1" applyAlignment="1">
      <alignment horizontal="center" vertical="center" textRotation="255"/>
    </xf>
    <xf numFmtId="0" fontId="9" fillId="0" borderId="15" xfId="2" applyBorder="1" applyAlignment="1">
      <alignment horizontal="center" vertical="center" textRotation="255"/>
    </xf>
    <xf numFmtId="0" fontId="9" fillId="0" borderId="20" xfId="2" applyBorder="1" applyAlignment="1">
      <alignment horizontal="center" vertical="center" textRotation="255"/>
    </xf>
    <xf numFmtId="0" fontId="9" fillId="0" borderId="0" xfId="2" applyAlignment="1">
      <alignment horizontal="center" vertical="center" textRotation="255"/>
    </xf>
    <xf numFmtId="0" fontId="9" fillId="0" borderId="21" xfId="2" applyBorder="1" applyAlignment="1">
      <alignment horizontal="center" vertical="center" textRotation="255"/>
    </xf>
    <xf numFmtId="0" fontId="9" fillId="0" borderId="23" xfId="2" applyBorder="1" applyAlignment="1">
      <alignment horizontal="center" vertical="center" textRotation="255"/>
    </xf>
    <xf numFmtId="0" fontId="9" fillId="0" borderId="24" xfId="2" applyBorder="1" applyAlignment="1">
      <alignment horizontal="center" vertical="center" textRotation="255"/>
    </xf>
    <xf numFmtId="0" fontId="9" fillId="0" borderId="25" xfId="2" applyBorder="1" applyAlignment="1">
      <alignment horizontal="center" vertical="center" textRotation="255"/>
    </xf>
    <xf numFmtId="0" fontId="9" fillId="0" borderId="47" xfId="2" applyBorder="1" applyAlignment="1">
      <alignment horizontal="center" vertical="center" textRotation="255"/>
    </xf>
    <xf numFmtId="0" fontId="9" fillId="0" borderId="40" xfId="2" applyBorder="1" applyAlignment="1">
      <alignment horizontal="center" vertical="center" textRotation="255"/>
    </xf>
    <xf numFmtId="0" fontId="9" fillId="0" borderId="48" xfId="2" applyBorder="1" applyAlignment="1">
      <alignment horizontal="center" vertical="center" textRotation="255"/>
    </xf>
    <xf numFmtId="0" fontId="9" fillId="4" borderId="78" xfId="2" applyFill="1" applyBorder="1" applyAlignment="1">
      <alignment horizontal="left" vertical="center" shrinkToFit="1"/>
    </xf>
    <xf numFmtId="0" fontId="8" fillId="2" borderId="56" xfId="1" applyFont="1" applyFill="1" applyBorder="1" applyAlignment="1">
      <alignment horizontal="center" vertical="center" textRotation="255"/>
    </xf>
    <xf numFmtId="0" fontId="8" fillId="2" borderId="62" xfId="1" applyFont="1" applyFill="1" applyBorder="1" applyAlignment="1">
      <alignment horizontal="center" vertical="center" textRotation="255"/>
    </xf>
    <xf numFmtId="0" fontId="8" fillId="2" borderId="68" xfId="1" applyFont="1" applyFill="1" applyBorder="1" applyAlignment="1">
      <alignment horizontal="center" vertical="center" textRotation="255"/>
    </xf>
    <xf numFmtId="0" fontId="9" fillId="3" borderId="57" xfId="2" applyFill="1" applyBorder="1" applyAlignment="1">
      <alignment horizontal="center" vertical="center"/>
    </xf>
    <xf numFmtId="0" fontId="9" fillId="3" borderId="58" xfId="2" applyFill="1" applyBorder="1" applyAlignment="1">
      <alignment horizontal="center" vertical="center"/>
    </xf>
    <xf numFmtId="0" fontId="9" fillId="3" borderId="59" xfId="2" applyFill="1" applyBorder="1" applyAlignment="1">
      <alignment horizontal="center" vertical="center"/>
    </xf>
    <xf numFmtId="0" fontId="9" fillId="4" borderId="71" xfId="2" applyFill="1" applyBorder="1" applyAlignment="1">
      <alignment horizontal="center" vertical="center"/>
    </xf>
    <xf numFmtId="0" fontId="9" fillId="0" borderId="83" xfId="2" applyBorder="1" applyAlignment="1">
      <alignment horizontal="center" vertical="center" textRotation="255"/>
    </xf>
    <xf numFmtId="0" fontId="9" fillId="0" borderId="84" xfId="2" applyBorder="1" applyAlignment="1">
      <alignment horizontal="center" vertical="center" textRotation="255"/>
    </xf>
    <xf numFmtId="0" fontId="9" fillId="0" borderId="85" xfId="2" applyBorder="1" applyAlignment="1">
      <alignment horizontal="center" vertical="center" textRotation="255"/>
    </xf>
    <xf numFmtId="0" fontId="3" fillId="0" borderId="70" xfId="1" applyFont="1" applyBorder="1" applyAlignment="1">
      <alignment horizontal="center" vertical="center"/>
    </xf>
    <xf numFmtId="0" fontId="29" fillId="6" borderId="0" xfId="1" applyFont="1" applyFill="1" applyBorder="1" applyAlignment="1">
      <alignment horizontal="center" vertical="center"/>
    </xf>
    <xf numFmtId="0" fontId="25" fillId="6" borderId="0" xfId="1" applyFont="1" applyFill="1" applyBorder="1" applyAlignment="1">
      <alignment horizontal="center" vertical="center"/>
    </xf>
  </cellXfs>
  <cellStyles count="150">
    <cellStyle name="桁区切り" xfId="149" builtinId="6"/>
    <cellStyle name="桁区切り 2" xfId="5" xr:uid="{00000000-0005-0000-0000-000000000000}"/>
    <cellStyle name="桁区切り 3" xfId="6" xr:uid="{00000000-0005-0000-0000-000001000000}"/>
    <cellStyle name="桁区切り 4" xfId="7" xr:uid="{00000000-0005-0000-0000-000002000000}"/>
    <cellStyle name="標準" xfId="0" builtinId="0"/>
    <cellStyle name="標準 10" xfId="8" xr:uid="{00000000-0005-0000-0000-000004000000}"/>
    <cellStyle name="標準 10 2" xfId="9" xr:uid="{00000000-0005-0000-0000-000005000000}"/>
    <cellStyle name="標準 10 2 2" xfId="10" xr:uid="{00000000-0005-0000-0000-000006000000}"/>
    <cellStyle name="標準 10 2 3" xfId="11" xr:uid="{00000000-0005-0000-0000-000007000000}"/>
    <cellStyle name="標準 10 2 4" xfId="12" xr:uid="{00000000-0005-0000-0000-000008000000}"/>
    <cellStyle name="標準 10 2 5" xfId="13" xr:uid="{00000000-0005-0000-0000-000009000000}"/>
    <cellStyle name="標準 10 3" xfId="4" xr:uid="{00000000-0005-0000-0000-00000A000000}"/>
    <cellStyle name="標準 10 4" xfId="14" xr:uid="{00000000-0005-0000-0000-00000B000000}"/>
    <cellStyle name="標準 10 5" xfId="15" xr:uid="{00000000-0005-0000-0000-00000C000000}"/>
    <cellStyle name="標準 11" xfId="16" xr:uid="{00000000-0005-0000-0000-00000D000000}"/>
    <cellStyle name="標準 12" xfId="148" xr:uid="{DC0C36A3-437E-4A1C-AF34-C4F2285CD710}"/>
    <cellStyle name="標準 2" xfId="17" xr:uid="{00000000-0005-0000-0000-00000E000000}"/>
    <cellStyle name="標準 2 2" xfId="18" xr:uid="{00000000-0005-0000-0000-00000F000000}"/>
    <cellStyle name="標準 2 2 2" xfId="19" xr:uid="{00000000-0005-0000-0000-000010000000}"/>
    <cellStyle name="標準 2 2 2 2" xfId="2" xr:uid="{00000000-0005-0000-0000-000011000000}"/>
    <cellStyle name="標準 2 2 3" xfId="20" xr:uid="{00000000-0005-0000-0000-000012000000}"/>
    <cellStyle name="標準 2 3" xfId="21" xr:uid="{00000000-0005-0000-0000-000013000000}"/>
    <cellStyle name="標準 2 3 2" xfId="22" xr:uid="{00000000-0005-0000-0000-000014000000}"/>
    <cellStyle name="標準 2 4" xfId="23" xr:uid="{00000000-0005-0000-0000-000015000000}"/>
    <cellStyle name="標準 3" xfId="24" xr:uid="{00000000-0005-0000-0000-000016000000}"/>
    <cellStyle name="標準 4" xfId="25" xr:uid="{00000000-0005-0000-0000-000017000000}"/>
    <cellStyle name="標準 4 2" xfId="26" xr:uid="{00000000-0005-0000-0000-000018000000}"/>
    <cellStyle name="標準 4 2 2" xfId="27" xr:uid="{00000000-0005-0000-0000-000019000000}"/>
    <cellStyle name="標準 4 2 2 2" xfId="3" xr:uid="{00000000-0005-0000-0000-00001A000000}"/>
    <cellStyle name="標準 4 2 2 2 2" xfId="28" xr:uid="{00000000-0005-0000-0000-00001B000000}"/>
    <cellStyle name="標準 4 2 2 2 3" xfId="29" xr:uid="{00000000-0005-0000-0000-00001C000000}"/>
    <cellStyle name="標準 4 2 2 2 4" xfId="30" xr:uid="{00000000-0005-0000-0000-00001D000000}"/>
    <cellStyle name="標準 4 2 2 3" xfId="31" xr:uid="{00000000-0005-0000-0000-00001E000000}"/>
    <cellStyle name="標準 4 2 2 4" xfId="32" xr:uid="{00000000-0005-0000-0000-00001F000000}"/>
    <cellStyle name="標準 4 2 2 5" xfId="33" xr:uid="{00000000-0005-0000-0000-000020000000}"/>
    <cellStyle name="標準 4 2 3" xfId="34" xr:uid="{00000000-0005-0000-0000-000021000000}"/>
    <cellStyle name="標準 4 2 3 2" xfId="35" xr:uid="{00000000-0005-0000-0000-000022000000}"/>
    <cellStyle name="標準 4 2 3 2 2" xfId="36" xr:uid="{00000000-0005-0000-0000-000023000000}"/>
    <cellStyle name="標準 4 2 3 2 3" xfId="37" xr:uid="{00000000-0005-0000-0000-000024000000}"/>
    <cellStyle name="標準 4 2 3 2 4" xfId="38" xr:uid="{00000000-0005-0000-0000-000025000000}"/>
    <cellStyle name="標準 4 2 3 3" xfId="39" xr:uid="{00000000-0005-0000-0000-000026000000}"/>
    <cellStyle name="標準 4 2 3 4" xfId="40" xr:uid="{00000000-0005-0000-0000-000027000000}"/>
    <cellStyle name="標準 4 2 3 5" xfId="41" xr:uid="{00000000-0005-0000-0000-000028000000}"/>
    <cellStyle name="標準 4 3" xfId="1" xr:uid="{00000000-0005-0000-0000-000029000000}"/>
    <cellStyle name="標準 4 3 2" xfId="42" xr:uid="{00000000-0005-0000-0000-00002A000000}"/>
    <cellStyle name="標準 4 4" xfId="43" xr:uid="{00000000-0005-0000-0000-00002B000000}"/>
    <cellStyle name="標準 4 4 2" xfId="44" xr:uid="{00000000-0005-0000-0000-00002C000000}"/>
    <cellStyle name="標準 4 4 2 2" xfId="45" xr:uid="{00000000-0005-0000-0000-00002D000000}"/>
    <cellStyle name="標準 4 4 2 3" xfId="46" xr:uid="{00000000-0005-0000-0000-00002E000000}"/>
    <cellStyle name="標準 4 4 2 4" xfId="47" xr:uid="{00000000-0005-0000-0000-00002F000000}"/>
    <cellStyle name="標準 4 4 3" xfId="48" xr:uid="{00000000-0005-0000-0000-000030000000}"/>
    <cellStyle name="標準 4 4 4" xfId="49" xr:uid="{00000000-0005-0000-0000-000031000000}"/>
    <cellStyle name="標準 4 4 5" xfId="50" xr:uid="{00000000-0005-0000-0000-000032000000}"/>
    <cellStyle name="標準 4 5" xfId="51" xr:uid="{00000000-0005-0000-0000-000033000000}"/>
    <cellStyle name="標準 4 5 2" xfId="52" xr:uid="{00000000-0005-0000-0000-000034000000}"/>
    <cellStyle name="標準 4 5 2 2" xfId="53" xr:uid="{00000000-0005-0000-0000-000035000000}"/>
    <cellStyle name="標準 4 5 2 3" xfId="54" xr:uid="{00000000-0005-0000-0000-000036000000}"/>
    <cellStyle name="標準 4 5 2 4" xfId="55" xr:uid="{00000000-0005-0000-0000-000037000000}"/>
    <cellStyle name="標準 4 5 3" xfId="56" xr:uid="{00000000-0005-0000-0000-000038000000}"/>
    <cellStyle name="標準 4 5 4" xfId="57" xr:uid="{00000000-0005-0000-0000-000039000000}"/>
    <cellStyle name="標準 4 5 5" xfId="58" xr:uid="{00000000-0005-0000-0000-00003A000000}"/>
    <cellStyle name="標準 5" xfId="59" xr:uid="{00000000-0005-0000-0000-00003B000000}"/>
    <cellStyle name="標準 5 2" xfId="60" xr:uid="{00000000-0005-0000-0000-00003C000000}"/>
    <cellStyle name="標準 5 2 2" xfId="61" xr:uid="{00000000-0005-0000-0000-00003D000000}"/>
    <cellStyle name="標準 5 2 3" xfId="62" xr:uid="{00000000-0005-0000-0000-00003E000000}"/>
    <cellStyle name="標準 5 3" xfId="63" xr:uid="{00000000-0005-0000-0000-00003F000000}"/>
    <cellStyle name="標準 5 3 2" xfId="64" xr:uid="{00000000-0005-0000-0000-000040000000}"/>
    <cellStyle name="標準 5 3 2 2" xfId="65" xr:uid="{00000000-0005-0000-0000-000041000000}"/>
    <cellStyle name="標準 5 3 2 3" xfId="66" xr:uid="{00000000-0005-0000-0000-000042000000}"/>
    <cellStyle name="標準 5 3 2 4" xfId="67" xr:uid="{00000000-0005-0000-0000-000043000000}"/>
    <cellStyle name="標準 5 3 3" xfId="68" xr:uid="{00000000-0005-0000-0000-000044000000}"/>
    <cellStyle name="標準 5 3 4" xfId="69" xr:uid="{00000000-0005-0000-0000-000045000000}"/>
    <cellStyle name="標準 5 3 5" xfId="70" xr:uid="{00000000-0005-0000-0000-000046000000}"/>
    <cellStyle name="標準 5 4" xfId="71" xr:uid="{00000000-0005-0000-0000-000047000000}"/>
    <cellStyle name="標準 5 4 2" xfId="72" xr:uid="{00000000-0005-0000-0000-000048000000}"/>
    <cellStyle name="標準 5 4 2 2" xfId="73" xr:uid="{00000000-0005-0000-0000-000049000000}"/>
    <cellStyle name="標準 5 4 2 3" xfId="74" xr:uid="{00000000-0005-0000-0000-00004A000000}"/>
    <cellStyle name="標準 5 4 2 4" xfId="75" xr:uid="{00000000-0005-0000-0000-00004B000000}"/>
    <cellStyle name="標準 5 4 3" xfId="76" xr:uid="{00000000-0005-0000-0000-00004C000000}"/>
    <cellStyle name="標準 5 4 4" xfId="77" xr:uid="{00000000-0005-0000-0000-00004D000000}"/>
    <cellStyle name="標準 5 4 5" xfId="78" xr:uid="{00000000-0005-0000-0000-00004E000000}"/>
    <cellStyle name="標準 5 5" xfId="79" xr:uid="{00000000-0005-0000-0000-00004F000000}"/>
    <cellStyle name="標準 6" xfId="80" xr:uid="{00000000-0005-0000-0000-000050000000}"/>
    <cellStyle name="標準 6 2" xfId="81" xr:uid="{00000000-0005-0000-0000-000051000000}"/>
    <cellStyle name="標準 6 2 2" xfId="82" xr:uid="{00000000-0005-0000-0000-000052000000}"/>
    <cellStyle name="標準 6 2 2 2" xfId="83" xr:uid="{00000000-0005-0000-0000-000053000000}"/>
    <cellStyle name="標準 6 2 2 2 2" xfId="84" xr:uid="{00000000-0005-0000-0000-000054000000}"/>
    <cellStyle name="標準 6 2 2 2 3" xfId="85" xr:uid="{00000000-0005-0000-0000-000055000000}"/>
    <cellStyle name="標準 6 2 2 2 4" xfId="86" xr:uid="{00000000-0005-0000-0000-000056000000}"/>
    <cellStyle name="標準 6 2 2 3" xfId="87" xr:uid="{00000000-0005-0000-0000-000057000000}"/>
    <cellStyle name="標準 6 2 2 4" xfId="88" xr:uid="{00000000-0005-0000-0000-000058000000}"/>
    <cellStyle name="標準 6 2 2 5" xfId="89" xr:uid="{00000000-0005-0000-0000-000059000000}"/>
    <cellStyle name="標準 6 2 3" xfId="90" xr:uid="{00000000-0005-0000-0000-00005A000000}"/>
    <cellStyle name="標準 6 2 3 2" xfId="91" xr:uid="{00000000-0005-0000-0000-00005B000000}"/>
    <cellStyle name="標準 6 2 3 2 2" xfId="92" xr:uid="{00000000-0005-0000-0000-00005C000000}"/>
    <cellStyle name="標準 6 2 3 2 3" xfId="93" xr:uid="{00000000-0005-0000-0000-00005D000000}"/>
    <cellStyle name="標準 6 2 3 2 4" xfId="94" xr:uid="{00000000-0005-0000-0000-00005E000000}"/>
    <cellStyle name="標準 6 2 3 3" xfId="95" xr:uid="{00000000-0005-0000-0000-00005F000000}"/>
    <cellStyle name="標準 6 2 3 4" xfId="96" xr:uid="{00000000-0005-0000-0000-000060000000}"/>
    <cellStyle name="標準 6 2 3 5" xfId="97" xr:uid="{00000000-0005-0000-0000-000061000000}"/>
    <cellStyle name="標準 6 3" xfId="98" xr:uid="{00000000-0005-0000-0000-000062000000}"/>
    <cellStyle name="標準 6 3 2" xfId="99" xr:uid="{00000000-0005-0000-0000-000063000000}"/>
    <cellStyle name="標準 6 4" xfId="100" xr:uid="{00000000-0005-0000-0000-000064000000}"/>
    <cellStyle name="標準 6 4 2" xfId="101" xr:uid="{00000000-0005-0000-0000-000065000000}"/>
    <cellStyle name="標準 6 4 2 2" xfId="102" xr:uid="{00000000-0005-0000-0000-000066000000}"/>
    <cellStyle name="標準 6 4 2 3" xfId="103" xr:uid="{00000000-0005-0000-0000-000067000000}"/>
    <cellStyle name="標準 6 4 2 4" xfId="104" xr:uid="{00000000-0005-0000-0000-000068000000}"/>
    <cellStyle name="標準 6 4 3" xfId="105" xr:uid="{00000000-0005-0000-0000-000069000000}"/>
    <cellStyle name="標準 6 4 4" xfId="106" xr:uid="{00000000-0005-0000-0000-00006A000000}"/>
    <cellStyle name="標準 6 4 5" xfId="107" xr:uid="{00000000-0005-0000-0000-00006B000000}"/>
    <cellStyle name="標準 6 5" xfId="108" xr:uid="{00000000-0005-0000-0000-00006C000000}"/>
    <cellStyle name="標準 6 5 2" xfId="109" xr:uid="{00000000-0005-0000-0000-00006D000000}"/>
    <cellStyle name="標準 6 5 2 2" xfId="110" xr:uid="{00000000-0005-0000-0000-00006E000000}"/>
    <cellStyle name="標準 6 5 2 3" xfId="111" xr:uid="{00000000-0005-0000-0000-00006F000000}"/>
    <cellStyle name="標準 6 5 2 4" xfId="112" xr:uid="{00000000-0005-0000-0000-000070000000}"/>
    <cellStyle name="標準 6 5 3" xfId="113" xr:uid="{00000000-0005-0000-0000-000071000000}"/>
    <cellStyle name="標準 6 5 4" xfId="114" xr:uid="{00000000-0005-0000-0000-000072000000}"/>
    <cellStyle name="標準 6 5 5" xfId="115" xr:uid="{00000000-0005-0000-0000-000073000000}"/>
    <cellStyle name="標準 7" xfId="116" xr:uid="{00000000-0005-0000-0000-000074000000}"/>
    <cellStyle name="標準 7 2" xfId="117" xr:uid="{00000000-0005-0000-0000-000075000000}"/>
    <cellStyle name="標準 7 2 2" xfId="118" xr:uid="{00000000-0005-0000-0000-000076000000}"/>
    <cellStyle name="標準 7 2 3" xfId="119" xr:uid="{00000000-0005-0000-0000-000077000000}"/>
    <cellStyle name="標準 7 3" xfId="120" xr:uid="{00000000-0005-0000-0000-000078000000}"/>
    <cellStyle name="標準 7 3 2" xfId="121" xr:uid="{00000000-0005-0000-0000-000079000000}"/>
    <cellStyle name="標準 7 3 2 2" xfId="122" xr:uid="{00000000-0005-0000-0000-00007A000000}"/>
    <cellStyle name="標準 7 3 2 3" xfId="123" xr:uid="{00000000-0005-0000-0000-00007B000000}"/>
    <cellStyle name="標準 7 3 2 4" xfId="124" xr:uid="{00000000-0005-0000-0000-00007C000000}"/>
    <cellStyle name="標準 7 3 3" xfId="125" xr:uid="{00000000-0005-0000-0000-00007D000000}"/>
    <cellStyle name="標準 7 3 4" xfId="126" xr:uid="{00000000-0005-0000-0000-00007E000000}"/>
    <cellStyle name="標準 7 3 5" xfId="127" xr:uid="{00000000-0005-0000-0000-00007F000000}"/>
    <cellStyle name="標準 7 4" xfId="128" xr:uid="{00000000-0005-0000-0000-000080000000}"/>
    <cellStyle name="標準 7 4 2" xfId="129" xr:uid="{00000000-0005-0000-0000-000081000000}"/>
    <cellStyle name="標準 7 4 2 2" xfId="130" xr:uid="{00000000-0005-0000-0000-000082000000}"/>
    <cellStyle name="標準 7 4 2 3" xfId="131" xr:uid="{00000000-0005-0000-0000-000083000000}"/>
    <cellStyle name="標準 7 4 2 4" xfId="132" xr:uid="{00000000-0005-0000-0000-000084000000}"/>
    <cellStyle name="標準 7 4 3" xfId="133" xr:uid="{00000000-0005-0000-0000-000085000000}"/>
    <cellStyle name="標準 7 4 4" xfId="134" xr:uid="{00000000-0005-0000-0000-000086000000}"/>
    <cellStyle name="標準 7 4 5" xfId="135" xr:uid="{00000000-0005-0000-0000-000087000000}"/>
    <cellStyle name="標準 8" xfId="136" xr:uid="{00000000-0005-0000-0000-000088000000}"/>
    <cellStyle name="標準 8 2" xfId="137" xr:uid="{00000000-0005-0000-0000-000089000000}"/>
    <cellStyle name="標準 8 2 2" xfId="138" xr:uid="{00000000-0005-0000-0000-00008A000000}"/>
    <cellStyle name="標準 9" xfId="139" xr:uid="{00000000-0005-0000-0000-00008B000000}"/>
    <cellStyle name="標準 9 2" xfId="140" xr:uid="{00000000-0005-0000-0000-00008C000000}"/>
    <cellStyle name="標準 9 2 2" xfId="141" xr:uid="{00000000-0005-0000-0000-00008D000000}"/>
    <cellStyle name="標準 9 2 3" xfId="142" xr:uid="{00000000-0005-0000-0000-00008E000000}"/>
    <cellStyle name="標準 9 2 4" xfId="143" xr:uid="{00000000-0005-0000-0000-00008F000000}"/>
    <cellStyle name="標準 9 3" xfId="144" xr:uid="{00000000-0005-0000-0000-000090000000}"/>
    <cellStyle name="標準 9 4" xfId="145" xr:uid="{00000000-0005-0000-0000-000091000000}"/>
    <cellStyle name="標準 9 5" xfId="146" xr:uid="{00000000-0005-0000-0000-000092000000}"/>
    <cellStyle name="標準 9 6" xfId="147" xr:uid="{00000000-0005-0000-0000-00009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2&#20250;&#35336;&#31807;_&#23450;&#36890;&#37096;&#65288;&#24180;&#382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出納簿"/>
      <sheetName val="事業収入"/>
      <sheetName val="補助金収入"/>
      <sheetName val="分担金収入"/>
      <sheetName val="寄付金収入"/>
      <sheetName val="受取利息収入"/>
      <sheetName val="雑収入"/>
      <sheetName val="他会計からの繰入金収入"/>
      <sheetName val="前年度繰越金"/>
      <sheetName val="未収入金"/>
      <sheetName val="事)委員会費 全国"/>
      <sheetName val="事)委員会費 常任"/>
      <sheetName val="事)委員会費 各種"/>
      <sheetName val="事)海外遠征費"/>
      <sheetName val="事)強化合宿費"/>
      <sheetName val="事)負担金"/>
      <sheetName val="事)運営補助金"/>
      <sheetName val="事)通信運搬費"/>
      <sheetName val="事)広報費"/>
      <sheetName val="事)印刷製本費"/>
      <sheetName val="事)保険料"/>
      <sheetName val="事)諸謝金"/>
      <sheetName val="事)雑支出"/>
      <sheetName val="管）会議費支出"/>
      <sheetName val="管）旅費交通費支出"/>
      <sheetName val="管）通信運搬費支出"/>
      <sheetName val="管）消耗品支出"/>
      <sheetName val="管）印刷製本費支出"/>
      <sheetName val="管）渉外費支出"/>
      <sheetName val="管）事務局運営費支出"/>
      <sheetName val="管）雑支出"/>
      <sheetName val="他会計への繰入金支出"/>
      <sheetName val="未払金"/>
      <sheetName val="予備費"/>
      <sheetName val="現金"/>
      <sheetName val="普通預金"/>
      <sheetName val="定期預金"/>
      <sheetName val="郵便貯金"/>
      <sheetName val="収支予算書"/>
      <sheetName val="収支決算書"/>
      <sheetName val="科目コード "/>
    </sheetNames>
    <sheetDataSet>
      <sheetData sheetId="0">
        <row r="5">
          <cell r="E5" t="str">
            <v>平成22年度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view="pageLayout" zoomScale="90" zoomScalePageLayoutView="90" workbookViewId="0">
      <selection activeCell="N2" sqref="N2"/>
    </sheetView>
  </sheetViews>
  <sheetFormatPr defaultColWidth="9" defaultRowHeight="13"/>
  <cols>
    <col min="1" max="1" width="3.81640625" style="30" customWidth="1"/>
    <col min="2" max="4" width="1" style="30" customWidth="1"/>
    <col min="5" max="5" width="21.1796875" style="30" customWidth="1"/>
    <col min="6" max="6" width="0.6328125" style="30" customWidth="1"/>
    <col min="7" max="7" width="11.6328125" style="30" customWidth="1"/>
    <col min="8" max="12" width="8.81640625" style="32" customWidth="1"/>
    <col min="13" max="13" width="8.81640625" style="30" customWidth="1"/>
    <col min="14" max="14" width="8.81640625" style="32" customWidth="1"/>
    <col min="15" max="15" width="8.81640625" style="30" customWidth="1"/>
    <col min="16" max="17" width="8.81640625" style="32" customWidth="1"/>
    <col min="18" max="16384" width="9" style="30"/>
  </cols>
  <sheetData>
    <row r="1" spans="1:17" s="1" customFormat="1" ht="18.75" customHeight="1">
      <c r="A1" s="228" t="s">
        <v>55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66" t="s">
        <v>58</v>
      </c>
      <c r="Q1" s="266"/>
    </row>
    <row r="2" spans="1:17" s="1" customFormat="1" ht="15" customHeight="1">
      <c r="A2" s="227"/>
      <c r="B2" s="227"/>
      <c r="C2" s="227"/>
      <c r="D2" s="227"/>
      <c r="E2" s="227"/>
      <c r="F2" s="227"/>
      <c r="G2" s="227"/>
      <c r="H2" s="205"/>
      <c r="I2" s="205"/>
      <c r="J2" s="205"/>
      <c r="K2" s="205"/>
      <c r="L2" s="205"/>
      <c r="M2" s="205"/>
      <c r="N2" s="205"/>
      <c r="O2" s="205"/>
      <c r="P2" s="205"/>
      <c r="Q2" s="205"/>
    </row>
    <row r="3" spans="1:17" s="3" customFormat="1" ht="15" customHeight="1">
      <c r="A3" s="230" t="s">
        <v>0</v>
      </c>
      <c r="B3" s="233" t="s">
        <v>46</v>
      </c>
      <c r="C3" s="234"/>
      <c r="D3" s="234"/>
      <c r="E3" s="234"/>
      <c r="F3" s="235"/>
      <c r="G3" s="56" t="s">
        <v>47</v>
      </c>
      <c r="H3" s="34" t="s">
        <v>2</v>
      </c>
      <c r="I3" s="34" t="s">
        <v>3</v>
      </c>
      <c r="J3" s="34" t="s">
        <v>4</v>
      </c>
      <c r="K3" s="34" t="s">
        <v>5</v>
      </c>
      <c r="L3" s="34" t="s">
        <v>6</v>
      </c>
      <c r="M3" s="34" t="s">
        <v>7</v>
      </c>
      <c r="N3" s="34" t="s">
        <v>8</v>
      </c>
      <c r="O3" s="34" t="s">
        <v>9</v>
      </c>
      <c r="P3" s="35" t="s">
        <v>10</v>
      </c>
      <c r="Q3" s="34" t="s">
        <v>11</v>
      </c>
    </row>
    <row r="4" spans="1:17" s="3" customFormat="1" ht="14.5" customHeight="1">
      <c r="A4" s="231"/>
      <c r="B4" s="4"/>
      <c r="C4" s="5"/>
      <c r="D4" s="5"/>
      <c r="E4" s="112" t="s">
        <v>12</v>
      </c>
      <c r="F4" s="6"/>
      <c r="G4" s="86">
        <f t="shared" ref="G4:G12" si="0">H4+I4+J4+K4+L4+M4+N4+O4+P4+Q4</f>
        <v>16643493</v>
      </c>
      <c r="H4" s="87">
        <v>3104000</v>
      </c>
      <c r="I4" s="88">
        <v>1529649</v>
      </c>
      <c r="J4" s="89">
        <v>1036000</v>
      </c>
      <c r="K4" s="113">
        <v>921000</v>
      </c>
      <c r="L4" s="208">
        <v>1938000</v>
      </c>
      <c r="M4" s="113">
        <v>1270000</v>
      </c>
      <c r="N4" s="87">
        <v>1365000</v>
      </c>
      <c r="O4" s="87">
        <v>2346844</v>
      </c>
      <c r="P4" s="90">
        <v>704000</v>
      </c>
      <c r="Q4" s="87">
        <v>2429000</v>
      </c>
    </row>
    <row r="5" spans="1:17" s="3" customFormat="1" ht="14.5" customHeight="1">
      <c r="A5" s="231"/>
      <c r="B5" s="7"/>
      <c r="C5" s="8"/>
      <c r="D5" s="8"/>
      <c r="E5" s="9" t="s">
        <v>13</v>
      </c>
      <c r="F5" s="10"/>
      <c r="G5" s="27">
        <f t="shared" si="0"/>
        <v>765000</v>
      </c>
      <c r="H5" s="91">
        <v>765000</v>
      </c>
      <c r="I5" s="114">
        <v>0</v>
      </c>
      <c r="J5" s="92">
        <v>0</v>
      </c>
      <c r="K5" s="91">
        <v>0</v>
      </c>
      <c r="L5" s="206">
        <v>0</v>
      </c>
      <c r="M5" s="91">
        <v>0</v>
      </c>
      <c r="N5" s="57">
        <v>0</v>
      </c>
      <c r="O5" s="57">
        <v>0</v>
      </c>
      <c r="P5" s="93">
        <v>0</v>
      </c>
      <c r="Q5" s="91">
        <v>0</v>
      </c>
    </row>
    <row r="6" spans="1:17" s="3" customFormat="1" ht="14.5" customHeight="1">
      <c r="A6" s="231"/>
      <c r="B6" s="7"/>
      <c r="C6" s="8"/>
      <c r="D6" s="8"/>
      <c r="E6" s="9" t="s">
        <v>14</v>
      </c>
      <c r="F6" s="10"/>
      <c r="G6" s="27">
        <f t="shared" si="0"/>
        <v>629000</v>
      </c>
      <c r="H6" s="91">
        <v>0</v>
      </c>
      <c r="I6" s="114">
        <v>0</v>
      </c>
      <c r="J6" s="92">
        <v>0</v>
      </c>
      <c r="K6" s="91">
        <v>0</v>
      </c>
      <c r="L6" s="206">
        <v>0</v>
      </c>
      <c r="M6" s="91">
        <v>0</v>
      </c>
      <c r="N6" s="57">
        <v>0</v>
      </c>
      <c r="O6" s="57">
        <v>0</v>
      </c>
      <c r="P6" s="93">
        <v>629000</v>
      </c>
      <c r="Q6" s="91">
        <v>0</v>
      </c>
    </row>
    <row r="7" spans="1:17" s="3" customFormat="1" ht="14.5" customHeight="1">
      <c r="A7" s="231"/>
      <c r="B7" s="7"/>
      <c r="C7" s="8"/>
      <c r="D7" s="8"/>
      <c r="E7" s="11" t="s">
        <v>15</v>
      </c>
      <c r="F7" s="10"/>
      <c r="G7" s="27">
        <f t="shared" si="0"/>
        <v>1794825</v>
      </c>
      <c r="H7" s="91">
        <v>214000</v>
      </c>
      <c r="I7" s="102">
        <v>447863</v>
      </c>
      <c r="J7" s="92">
        <v>360795</v>
      </c>
      <c r="K7" s="91">
        <v>146350</v>
      </c>
      <c r="L7" s="206">
        <v>169004</v>
      </c>
      <c r="M7" s="91">
        <v>456813</v>
      </c>
      <c r="N7" s="57">
        <v>0</v>
      </c>
      <c r="O7" s="57">
        <v>0</v>
      </c>
      <c r="P7" s="93">
        <v>0</v>
      </c>
      <c r="Q7" s="91">
        <v>0</v>
      </c>
    </row>
    <row r="8" spans="1:17" s="3" customFormat="1" ht="14.5" customHeight="1">
      <c r="A8" s="231"/>
      <c r="B8" s="7"/>
      <c r="C8" s="8"/>
      <c r="D8" s="8"/>
      <c r="E8" s="9" t="s">
        <v>16</v>
      </c>
      <c r="F8" s="10"/>
      <c r="G8" s="27">
        <f t="shared" si="0"/>
        <v>0</v>
      </c>
      <c r="H8" s="91">
        <v>0</v>
      </c>
      <c r="I8" s="114">
        <v>0</v>
      </c>
      <c r="J8" s="92">
        <v>0</v>
      </c>
      <c r="K8" s="91">
        <v>0</v>
      </c>
      <c r="L8" s="206">
        <v>0</v>
      </c>
      <c r="M8" s="91">
        <v>0</v>
      </c>
      <c r="N8" s="57">
        <v>0</v>
      </c>
      <c r="O8" s="57">
        <v>0</v>
      </c>
      <c r="P8" s="93">
        <v>0</v>
      </c>
      <c r="Q8" s="91">
        <v>0</v>
      </c>
    </row>
    <row r="9" spans="1:17" s="3" customFormat="1" ht="14.5" customHeight="1">
      <c r="A9" s="231"/>
      <c r="B9" s="7"/>
      <c r="C9" s="8"/>
      <c r="D9" s="8"/>
      <c r="E9" s="9" t="s">
        <v>17</v>
      </c>
      <c r="F9" s="10"/>
      <c r="G9" s="27">
        <f t="shared" si="0"/>
        <v>5000000</v>
      </c>
      <c r="H9" s="91">
        <v>800000</v>
      </c>
      <c r="I9" s="114">
        <v>0</v>
      </c>
      <c r="J9" s="92">
        <v>0</v>
      </c>
      <c r="K9" s="91">
        <v>0</v>
      </c>
      <c r="L9" s="206">
        <v>700000</v>
      </c>
      <c r="M9" s="91">
        <v>1300000</v>
      </c>
      <c r="N9" s="57">
        <v>500000</v>
      </c>
      <c r="O9" s="91">
        <v>400000</v>
      </c>
      <c r="P9" s="93">
        <v>800000</v>
      </c>
      <c r="Q9" s="91">
        <v>500000</v>
      </c>
    </row>
    <row r="10" spans="1:17" s="3" customFormat="1" ht="14.5" customHeight="1">
      <c r="A10" s="231"/>
      <c r="B10" s="7"/>
      <c r="C10" s="8"/>
      <c r="D10" s="8"/>
      <c r="E10" s="9" t="s">
        <v>18</v>
      </c>
      <c r="F10" s="10"/>
      <c r="G10" s="27">
        <f t="shared" si="0"/>
        <v>31142585</v>
      </c>
      <c r="H10" s="91">
        <v>3865500</v>
      </c>
      <c r="I10" s="115">
        <v>819000</v>
      </c>
      <c r="J10" s="92">
        <v>5589000</v>
      </c>
      <c r="K10" s="91">
        <v>4005000</v>
      </c>
      <c r="L10" s="206">
        <v>1856085</v>
      </c>
      <c r="M10" s="91">
        <v>2479500</v>
      </c>
      <c r="N10" s="57">
        <v>3195000</v>
      </c>
      <c r="O10" s="91">
        <v>3065000</v>
      </c>
      <c r="P10" s="93">
        <v>1305000</v>
      </c>
      <c r="Q10" s="91">
        <v>4963500</v>
      </c>
    </row>
    <row r="11" spans="1:17" s="3" customFormat="1" ht="14.5" customHeight="1">
      <c r="A11" s="231"/>
      <c r="B11" s="7"/>
      <c r="C11" s="8"/>
      <c r="D11" s="8"/>
      <c r="E11" s="9" t="s">
        <v>19</v>
      </c>
      <c r="F11" s="10"/>
      <c r="G11" s="27">
        <f t="shared" si="0"/>
        <v>2129920</v>
      </c>
      <c r="H11" s="91">
        <v>550920</v>
      </c>
      <c r="I11" s="114">
        <v>20000</v>
      </c>
      <c r="J11" s="92">
        <v>0</v>
      </c>
      <c r="K11" s="91">
        <v>181000</v>
      </c>
      <c r="L11" s="206">
        <v>124500</v>
      </c>
      <c r="M11" s="91">
        <v>78500</v>
      </c>
      <c r="N11" s="57">
        <v>0</v>
      </c>
      <c r="O11" s="91">
        <v>546000</v>
      </c>
      <c r="P11" s="93">
        <v>629000</v>
      </c>
      <c r="Q11" s="91">
        <v>0</v>
      </c>
    </row>
    <row r="12" spans="1:17" s="3" customFormat="1" ht="14.5" customHeight="1" thickBot="1">
      <c r="A12" s="231"/>
      <c r="B12" s="12"/>
      <c r="C12" s="13"/>
      <c r="D12" s="13"/>
      <c r="E12" s="14" t="s">
        <v>20</v>
      </c>
      <c r="F12" s="15"/>
      <c r="G12" s="29">
        <f t="shared" si="0"/>
        <v>560323</v>
      </c>
      <c r="H12" s="94">
        <v>0</v>
      </c>
      <c r="I12" s="116">
        <v>423</v>
      </c>
      <c r="J12" s="95">
        <v>283</v>
      </c>
      <c r="K12" s="94">
        <v>121367</v>
      </c>
      <c r="L12" s="207">
        <v>251</v>
      </c>
      <c r="M12" s="94">
        <v>38299</v>
      </c>
      <c r="N12" s="58">
        <v>0</v>
      </c>
      <c r="O12" s="58">
        <v>20000</v>
      </c>
      <c r="P12" s="96">
        <v>379700</v>
      </c>
      <c r="Q12" s="94">
        <v>0</v>
      </c>
    </row>
    <row r="13" spans="1:17" s="3" customFormat="1" ht="15" customHeight="1" thickTop="1">
      <c r="A13" s="232"/>
      <c r="B13" s="36"/>
      <c r="C13" s="37"/>
      <c r="D13" s="236" t="s">
        <v>21</v>
      </c>
      <c r="E13" s="236"/>
      <c r="F13" s="38"/>
      <c r="G13" s="48">
        <f>SUM(G4:G12)</f>
        <v>58665146</v>
      </c>
      <c r="H13" s="40">
        <f t="shared" ref="H13" si="1">SUM(H4:H12)</f>
        <v>9299420</v>
      </c>
      <c r="I13" s="39">
        <f>SUM(I4:I12)</f>
        <v>2816935</v>
      </c>
      <c r="J13" s="39">
        <f t="shared" ref="J13" si="2">SUM(J4:J12)</f>
        <v>6986078</v>
      </c>
      <c r="K13" s="40">
        <f t="shared" ref="K13:L13" si="3">SUM(K4:K12)</f>
        <v>5374717</v>
      </c>
      <c r="L13" s="41">
        <f t="shared" si="3"/>
        <v>4787840</v>
      </c>
      <c r="M13" s="40">
        <f>SUM(M4:M12)</f>
        <v>5623112</v>
      </c>
      <c r="N13" s="40">
        <f>SUM(N4:N12)</f>
        <v>5060000</v>
      </c>
      <c r="O13" s="40">
        <f t="shared" ref="O13" si="4">SUM(O4:O12)</f>
        <v>6377844</v>
      </c>
      <c r="P13" s="40">
        <f>SUM(P4:P12)</f>
        <v>4446700</v>
      </c>
      <c r="Q13" s="41">
        <f>SUM(Q4:Q12)</f>
        <v>7892500</v>
      </c>
    </row>
    <row r="14" spans="1:17" s="3" customFormat="1" ht="6.5" customHeight="1">
      <c r="A14" s="59"/>
      <c r="B14" s="16"/>
      <c r="C14" s="16"/>
      <c r="D14" s="16"/>
      <c r="E14" s="17"/>
      <c r="F14" s="16"/>
      <c r="G14" s="18"/>
      <c r="H14" s="19"/>
      <c r="I14" s="60"/>
      <c r="J14" s="20"/>
      <c r="K14" s="19"/>
      <c r="L14" s="19"/>
      <c r="M14" s="19"/>
      <c r="N14" s="19"/>
      <c r="O14" s="19"/>
      <c r="P14" s="21"/>
      <c r="Q14" s="61"/>
    </row>
    <row r="15" spans="1:17" s="3" customFormat="1" ht="15" customHeight="1">
      <c r="A15" s="230" t="s">
        <v>22</v>
      </c>
      <c r="B15" s="239"/>
      <c r="C15" s="240"/>
      <c r="D15" s="240"/>
      <c r="E15" s="240"/>
      <c r="F15" s="241"/>
      <c r="G15" s="42" t="s">
        <v>1</v>
      </c>
      <c r="H15" s="43" t="s">
        <v>48</v>
      </c>
      <c r="I15" s="43" t="s">
        <v>3</v>
      </c>
      <c r="J15" s="44" t="s">
        <v>45</v>
      </c>
      <c r="K15" s="43" t="s">
        <v>49</v>
      </c>
      <c r="L15" s="43" t="s">
        <v>50</v>
      </c>
      <c r="M15" s="43" t="s">
        <v>51</v>
      </c>
      <c r="N15" s="43" t="s">
        <v>52</v>
      </c>
      <c r="O15" s="197" t="s">
        <v>53</v>
      </c>
      <c r="P15" s="45" t="s">
        <v>23</v>
      </c>
      <c r="Q15" s="43" t="s">
        <v>11</v>
      </c>
    </row>
    <row r="16" spans="1:17" s="3" customFormat="1" ht="14.5" customHeight="1">
      <c r="A16" s="231"/>
      <c r="B16" s="242" t="s">
        <v>24</v>
      </c>
      <c r="C16" s="243"/>
      <c r="D16" s="244"/>
      <c r="E16" s="22" t="s">
        <v>25</v>
      </c>
      <c r="F16" s="23"/>
      <c r="G16" s="200">
        <f t="shared" ref="G16:G23" si="5">H16+I16+J16+K16+L16+M16+N16+O16+P16+Q16</f>
        <v>7086545</v>
      </c>
      <c r="H16" s="97">
        <v>2134000</v>
      </c>
      <c r="I16" s="62">
        <v>240000</v>
      </c>
      <c r="J16" s="98">
        <v>825000</v>
      </c>
      <c r="K16" s="99">
        <v>398541</v>
      </c>
      <c r="L16" s="209">
        <v>603320</v>
      </c>
      <c r="M16" s="97">
        <v>158000</v>
      </c>
      <c r="N16" s="63">
        <v>202000</v>
      </c>
      <c r="O16" s="219">
        <v>630000</v>
      </c>
      <c r="P16" s="100">
        <v>431180</v>
      </c>
      <c r="Q16" s="97">
        <v>1464504</v>
      </c>
    </row>
    <row r="17" spans="1:17" s="3" customFormat="1" ht="14.5" customHeight="1">
      <c r="A17" s="231"/>
      <c r="B17" s="245"/>
      <c r="C17" s="246"/>
      <c r="D17" s="247"/>
      <c r="E17" s="25" t="s">
        <v>26</v>
      </c>
      <c r="F17" s="10"/>
      <c r="G17" s="202">
        <f t="shared" si="5"/>
        <v>7093783</v>
      </c>
      <c r="H17" s="101">
        <v>580987</v>
      </c>
      <c r="I17" s="118">
        <v>40000</v>
      </c>
      <c r="J17" s="98">
        <v>3072200</v>
      </c>
      <c r="K17" s="101">
        <v>711898</v>
      </c>
      <c r="L17" s="206">
        <v>251240</v>
      </c>
      <c r="M17" s="101">
        <v>800570</v>
      </c>
      <c r="N17" s="64">
        <v>339878</v>
      </c>
      <c r="O17" s="219">
        <v>458040</v>
      </c>
      <c r="P17" s="93">
        <v>230120</v>
      </c>
      <c r="Q17" s="101">
        <v>608850</v>
      </c>
    </row>
    <row r="18" spans="1:17" s="3" customFormat="1" ht="14.5" customHeight="1">
      <c r="A18" s="231"/>
      <c r="B18" s="245"/>
      <c r="C18" s="246"/>
      <c r="D18" s="247"/>
      <c r="E18" s="25" t="s">
        <v>27</v>
      </c>
      <c r="F18" s="10"/>
      <c r="G18" s="201">
        <f t="shared" si="5"/>
        <v>14212648</v>
      </c>
      <c r="H18" s="91">
        <v>1586604</v>
      </c>
      <c r="I18" s="118">
        <v>303220</v>
      </c>
      <c r="J18" s="92">
        <v>1008560</v>
      </c>
      <c r="K18" s="91">
        <v>1629671</v>
      </c>
      <c r="L18" s="206">
        <v>900380</v>
      </c>
      <c r="M18" s="91">
        <v>1811506</v>
      </c>
      <c r="N18" s="57">
        <v>1791574</v>
      </c>
      <c r="O18" s="219">
        <v>1137674</v>
      </c>
      <c r="P18" s="93">
        <v>1857310</v>
      </c>
      <c r="Q18" s="91">
        <v>2186149</v>
      </c>
    </row>
    <row r="19" spans="1:17" s="3" customFormat="1" ht="14.5" customHeight="1">
      <c r="A19" s="231"/>
      <c r="B19" s="245"/>
      <c r="C19" s="246"/>
      <c r="D19" s="247"/>
      <c r="E19" s="25" t="s">
        <v>28</v>
      </c>
      <c r="F19" s="10"/>
      <c r="G19" s="203">
        <f t="shared" si="5"/>
        <v>2212226</v>
      </c>
      <c r="H19" s="91">
        <v>803232</v>
      </c>
      <c r="I19" s="118">
        <v>139309</v>
      </c>
      <c r="J19" s="92">
        <v>5089</v>
      </c>
      <c r="K19" s="91">
        <v>334243</v>
      </c>
      <c r="L19" s="206">
        <v>203494</v>
      </c>
      <c r="M19" s="91">
        <v>43648</v>
      </c>
      <c r="N19" s="57">
        <v>47432</v>
      </c>
      <c r="O19" s="219">
        <v>24013</v>
      </c>
      <c r="P19" s="93">
        <v>78921</v>
      </c>
      <c r="Q19" s="91">
        <v>532845</v>
      </c>
    </row>
    <row r="20" spans="1:17" s="3" customFormat="1" ht="14.5" customHeight="1">
      <c r="A20" s="231"/>
      <c r="B20" s="245"/>
      <c r="C20" s="246"/>
      <c r="D20" s="247"/>
      <c r="E20" s="25" t="s">
        <v>29</v>
      </c>
      <c r="F20" s="10"/>
      <c r="G20" s="203">
        <f t="shared" si="5"/>
        <v>3788254</v>
      </c>
      <c r="H20" s="91">
        <v>838910</v>
      </c>
      <c r="I20" s="118">
        <v>25919</v>
      </c>
      <c r="J20" s="92">
        <v>713200</v>
      </c>
      <c r="K20" s="91">
        <v>508310</v>
      </c>
      <c r="L20" s="206">
        <v>221240</v>
      </c>
      <c r="M20" s="91">
        <v>395780</v>
      </c>
      <c r="N20" s="57">
        <v>288425</v>
      </c>
      <c r="O20" s="219">
        <v>277860</v>
      </c>
      <c r="P20" s="93">
        <v>382600</v>
      </c>
      <c r="Q20" s="91">
        <v>136010</v>
      </c>
    </row>
    <row r="21" spans="1:17" s="3" customFormat="1" ht="14.5" customHeight="1">
      <c r="A21" s="231"/>
      <c r="B21" s="245"/>
      <c r="C21" s="246"/>
      <c r="D21" s="247"/>
      <c r="E21" s="25" t="s">
        <v>30</v>
      </c>
      <c r="F21" s="10"/>
      <c r="G21" s="201">
        <f t="shared" si="5"/>
        <v>2382443</v>
      </c>
      <c r="H21" s="91">
        <v>196273</v>
      </c>
      <c r="I21" s="118">
        <v>358904</v>
      </c>
      <c r="J21" s="92">
        <v>7525</v>
      </c>
      <c r="K21" s="91">
        <v>14690</v>
      </c>
      <c r="L21" s="206">
        <v>1296253</v>
      </c>
      <c r="M21" s="91">
        <v>96320</v>
      </c>
      <c r="N21" s="57">
        <v>115378</v>
      </c>
      <c r="O21" s="219">
        <v>156448</v>
      </c>
      <c r="P21" s="93">
        <v>122362</v>
      </c>
      <c r="Q21" s="91">
        <v>18290</v>
      </c>
    </row>
    <row r="22" spans="1:17" s="3" customFormat="1" ht="14.5" customHeight="1">
      <c r="A22" s="231"/>
      <c r="B22" s="245"/>
      <c r="C22" s="246"/>
      <c r="D22" s="247"/>
      <c r="E22" s="25" t="s">
        <v>31</v>
      </c>
      <c r="F22" s="10"/>
      <c r="G22" s="201">
        <f t="shared" si="5"/>
        <v>11580649</v>
      </c>
      <c r="H22" s="91">
        <v>1513490</v>
      </c>
      <c r="I22" s="102">
        <v>421833</v>
      </c>
      <c r="J22" s="92">
        <v>522540</v>
      </c>
      <c r="K22" s="91">
        <v>771192</v>
      </c>
      <c r="L22" s="206">
        <v>450000</v>
      </c>
      <c r="M22" s="91">
        <v>1903024</v>
      </c>
      <c r="N22" s="57">
        <v>1013600</v>
      </c>
      <c r="O22" s="219">
        <v>2290000</v>
      </c>
      <c r="P22" s="93">
        <v>429200</v>
      </c>
      <c r="Q22" s="91">
        <v>2265770</v>
      </c>
    </row>
    <row r="23" spans="1:17" s="3" customFormat="1" ht="14.5" customHeight="1" thickBot="1">
      <c r="A23" s="231"/>
      <c r="B23" s="248"/>
      <c r="C23" s="249"/>
      <c r="D23" s="250"/>
      <c r="E23" s="28" t="s">
        <v>32</v>
      </c>
      <c r="F23" s="15"/>
      <c r="G23" s="204">
        <f t="shared" si="5"/>
        <v>510555</v>
      </c>
      <c r="H23" s="94">
        <v>0</v>
      </c>
      <c r="I23" s="119">
        <v>0</v>
      </c>
      <c r="J23" s="95">
        <v>36000</v>
      </c>
      <c r="K23" s="94">
        <v>32000</v>
      </c>
      <c r="L23" s="207">
        <v>122430</v>
      </c>
      <c r="M23" s="94">
        <v>136700</v>
      </c>
      <c r="N23" s="58">
        <v>0</v>
      </c>
      <c r="O23" s="220">
        <v>20000</v>
      </c>
      <c r="P23" s="96">
        <v>31100</v>
      </c>
      <c r="Q23" s="94">
        <v>132325</v>
      </c>
    </row>
    <row r="24" spans="1:17" s="3" customFormat="1" ht="15" customHeight="1" thickTop="1">
      <c r="A24" s="231"/>
      <c r="B24" s="65"/>
      <c r="C24" s="66"/>
      <c r="D24" s="66"/>
      <c r="E24" s="67" t="s">
        <v>33</v>
      </c>
      <c r="F24" s="68"/>
      <c r="G24" s="69">
        <f>SUM(G16:G23)</f>
        <v>48867103</v>
      </c>
      <c r="H24" s="39">
        <f t="shared" ref="H24" si="6">SUM(H16:H23)</f>
        <v>7653496</v>
      </c>
      <c r="I24" s="39">
        <f t="shared" ref="I24:M24" si="7">SUM(I16:I23)</f>
        <v>1529185</v>
      </c>
      <c r="J24" s="70">
        <f t="shared" si="7"/>
        <v>6190114</v>
      </c>
      <c r="K24" s="39">
        <f t="shared" si="7"/>
        <v>4400545</v>
      </c>
      <c r="L24" s="224">
        <f t="shared" si="7"/>
        <v>4048357</v>
      </c>
      <c r="M24" s="39">
        <f t="shared" si="7"/>
        <v>5345548</v>
      </c>
      <c r="N24" s="39">
        <f>SUM(N16:N23)</f>
        <v>3798287</v>
      </c>
      <c r="O24" s="198">
        <f t="shared" ref="O24" si="8">SUM(O16:O23)</f>
        <v>4994035</v>
      </c>
      <c r="P24" s="39">
        <f t="shared" ref="P24" si="9">SUM(P16:P23)</f>
        <v>3562793</v>
      </c>
      <c r="Q24" s="120">
        <f>SUM(Q16:Q23)</f>
        <v>7344743</v>
      </c>
    </row>
    <row r="25" spans="1:17" s="3" customFormat="1" ht="15" customHeight="1">
      <c r="A25" s="237"/>
      <c r="B25" s="251" t="s">
        <v>34</v>
      </c>
      <c r="C25" s="243"/>
      <c r="D25" s="244"/>
      <c r="E25" s="71" t="s">
        <v>35</v>
      </c>
      <c r="F25" s="6"/>
      <c r="G25" s="72">
        <f t="shared" ref="G25:G32" si="10">H25+I25+J25+K25+L25+M25+N25+O25+P25+Q25</f>
        <v>4920676</v>
      </c>
      <c r="H25" s="103">
        <v>1286054</v>
      </c>
      <c r="I25" s="121">
        <v>35400</v>
      </c>
      <c r="J25" s="104">
        <v>579564</v>
      </c>
      <c r="K25" s="105">
        <v>534412</v>
      </c>
      <c r="L25" s="210">
        <v>432282</v>
      </c>
      <c r="M25" s="105">
        <v>272428</v>
      </c>
      <c r="N25" s="73">
        <v>596623</v>
      </c>
      <c r="O25" s="226">
        <v>617430</v>
      </c>
      <c r="P25" s="225">
        <v>274883</v>
      </c>
      <c r="Q25" s="113">
        <v>291600</v>
      </c>
    </row>
    <row r="26" spans="1:17" s="3" customFormat="1" ht="15" customHeight="1">
      <c r="A26" s="237"/>
      <c r="B26" s="252"/>
      <c r="C26" s="246"/>
      <c r="D26" s="247"/>
      <c r="E26" s="25" t="s">
        <v>36</v>
      </c>
      <c r="F26" s="10"/>
      <c r="G26" s="74">
        <f t="shared" si="10"/>
        <v>246000</v>
      </c>
      <c r="H26" s="107">
        <v>0</v>
      </c>
      <c r="I26" s="114">
        <v>0</v>
      </c>
      <c r="J26" s="92">
        <v>0</v>
      </c>
      <c r="K26" s="91">
        <v>0</v>
      </c>
      <c r="L26" s="206">
        <v>246000</v>
      </c>
      <c r="M26" s="91">
        <v>0</v>
      </c>
      <c r="N26" s="57">
        <v>0</v>
      </c>
      <c r="O26" s="221">
        <v>0</v>
      </c>
      <c r="P26" s="106">
        <v>0</v>
      </c>
      <c r="Q26" s="105">
        <v>0</v>
      </c>
    </row>
    <row r="27" spans="1:17" s="3" customFormat="1" ht="15" customHeight="1">
      <c r="A27" s="237"/>
      <c r="B27" s="252"/>
      <c r="C27" s="246"/>
      <c r="D27" s="247"/>
      <c r="E27" s="25" t="s">
        <v>37</v>
      </c>
      <c r="F27" s="10"/>
      <c r="G27" s="74">
        <f t="shared" si="10"/>
        <v>0</v>
      </c>
      <c r="H27" s="107">
        <v>0</v>
      </c>
      <c r="I27" s="114">
        <v>0</v>
      </c>
      <c r="J27" s="92">
        <v>0</v>
      </c>
      <c r="K27" s="91">
        <v>0</v>
      </c>
      <c r="L27" s="206">
        <v>0</v>
      </c>
      <c r="M27" s="91">
        <v>0</v>
      </c>
      <c r="N27" s="57">
        <v>0</v>
      </c>
      <c r="O27" s="221">
        <v>0</v>
      </c>
      <c r="P27" s="93">
        <v>0</v>
      </c>
      <c r="Q27" s="91">
        <v>0</v>
      </c>
    </row>
    <row r="28" spans="1:17" s="3" customFormat="1" ht="15" customHeight="1">
      <c r="A28" s="237"/>
      <c r="B28" s="252"/>
      <c r="C28" s="246"/>
      <c r="D28" s="247"/>
      <c r="E28" s="25" t="s">
        <v>38</v>
      </c>
      <c r="F28" s="10"/>
      <c r="G28" s="74">
        <f t="shared" si="10"/>
        <v>1450074</v>
      </c>
      <c r="H28" s="107">
        <v>0</v>
      </c>
      <c r="I28" s="114">
        <v>1247400</v>
      </c>
      <c r="J28" s="92">
        <v>0</v>
      </c>
      <c r="K28" s="91">
        <v>0</v>
      </c>
      <c r="L28" s="206">
        <v>0</v>
      </c>
      <c r="M28" s="91">
        <v>0</v>
      </c>
      <c r="N28" s="57">
        <v>0</v>
      </c>
      <c r="O28" s="221">
        <v>0</v>
      </c>
      <c r="P28" s="93">
        <v>202674</v>
      </c>
      <c r="Q28" s="91">
        <v>0</v>
      </c>
    </row>
    <row r="29" spans="1:17" s="3" customFormat="1" ht="15" customHeight="1">
      <c r="A29" s="237"/>
      <c r="B29" s="252"/>
      <c r="C29" s="246"/>
      <c r="D29" s="247"/>
      <c r="E29" s="25" t="s">
        <v>39</v>
      </c>
      <c r="F29" s="10"/>
      <c r="G29" s="74">
        <f t="shared" si="10"/>
        <v>1570156</v>
      </c>
      <c r="H29" s="107">
        <v>343040</v>
      </c>
      <c r="I29" s="114">
        <v>4950</v>
      </c>
      <c r="J29" s="92">
        <v>216400</v>
      </c>
      <c r="K29" s="91">
        <v>436260</v>
      </c>
      <c r="L29" s="206">
        <v>61201</v>
      </c>
      <c r="M29" s="91">
        <v>5136</v>
      </c>
      <c r="N29" s="57">
        <v>164290</v>
      </c>
      <c r="O29" s="219">
        <f>O13-SUM(O16:O23,O25,O30,O32)</f>
        <v>1179</v>
      </c>
      <c r="P29" s="93">
        <v>333850</v>
      </c>
      <c r="Q29" s="91">
        <v>3850</v>
      </c>
    </row>
    <row r="30" spans="1:17" s="3" customFormat="1" ht="15" customHeight="1">
      <c r="A30" s="237"/>
      <c r="B30" s="252"/>
      <c r="C30" s="246"/>
      <c r="D30" s="247"/>
      <c r="E30" s="25" t="s">
        <v>40</v>
      </c>
      <c r="F30" s="10"/>
      <c r="G30" s="74">
        <f t="shared" si="10"/>
        <v>196240</v>
      </c>
      <c r="H30" s="107">
        <v>16830</v>
      </c>
      <c r="I30" s="114">
        <v>0</v>
      </c>
      <c r="J30" s="92">
        <v>0</v>
      </c>
      <c r="K30" s="91">
        <v>3500</v>
      </c>
      <c r="L30" s="206">
        <v>0</v>
      </c>
      <c r="M30" s="91">
        <v>0</v>
      </c>
      <c r="N30" s="57">
        <v>3410</v>
      </c>
      <c r="O30" s="219">
        <v>100000</v>
      </c>
      <c r="P30" s="93">
        <v>72500</v>
      </c>
      <c r="Q30" s="91">
        <v>0</v>
      </c>
    </row>
    <row r="31" spans="1:17" s="3" customFormat="1" ht="15" customHeight="1">
      <c r="A31" s="237"/>
      <c r="B31" s="252"/>
      <c r="C31" s="246"/>
      <c r="D31" s="247"/>
      <c r="E31" s="25" t="s">
        <v>41</v>
      </c>
      <c r="F31" s="10"/>
      <c r="G31" s="74">
        <f t="shared" si="10"/>
        <v>0</v>
      </c>
      <c r="H31" s="107">
        <v>0</v>
      </c>
      <c r="I31" s="114">
        <v>0</v>
      </c>
      <c r="J31" s="92">
        <v>0</v>
      </c>
      <c r="K31" s="91">
        <v>0</v>
      </c>
      <c r="L31" s="206">
        <v>0</v>
      </c>
      <c r="M31" s="91">
        <v>0</v>
      </c>
      <c r="N31" s="57">
        <v>0</v>
      </c>
      <c r="O31" s="221">
        <v>0</v>
      </c>
      <c r="P31" s="93">
        <v>0</v>
      </c>
      <c r="Q31" s="91">
        <v>0</v>
      </c>
    </row>
    <row r="32" spans="1:17" s="3" customFormat="1" ht="15" customHeight="1" thickBot="1">
      <c r="A32" s="237"/>
      <c r="B32" s="253"/>
      <c r="C32" s="249"/>
      <c r="D32" s="250"/>
      <c r="E32" s="28" t="s">
        <v>42</v>
      </c>
      <c r="F32" s="15"/>
      <c r="G32" s="75">
        <f t="shared" si="10"/>
        <v>1414897</v>
      </c>
      <c r="H32" s="108">
        <v>0</v>
      </c>
      <c r="I32" s="119">
        <v>0</v>
      </c>
      <c r="J32" s="109">
        <v>0</v>
      </c>
      <c r="K32" s="110">
        <v>0</v>
      </c>
      <c r="L32" s="207">
        <v>0</v>
      </c>
      <c r="M32" s="110">
        <v>0</v>
      </c>
      <c r="N32" s="76">
        <v>497390</v>
      </c>
      <c r="O32" s="222">
        <v>665200</v>
      </c>
      <c r="P32" s="111">
        <v>0</v>
      </c>
      <c r="Q32" s="110">
        <v>252307</v>
      </c>
    </row>
    <row r="33" spans="1:17" s="3" customFormat="1" ht="15" customHeight="1" thickTop="1">
      <c r="A33" s="237"/>
      <c r="B33" s="52"/>
      <c r="C33" s="53"/>
      <c r="D33" s="236" t="s">
        <v>43</v>
      </c>
      <c r="E33" s="236"/>
      <c r="F33" s="46"/>
      <c r="G33" s="77">
        <f>SUM(G25:G32)</f>
        <v>9798043</v>
      </c>
      <c r="H33" s="78">
        <f t="shared" ref="H33" si="11">SUM(H25:H32)</f>
        <v>1645924</v>
      </c>
      <c r="I33" s="79">
        <f>SUM(I25:I32)</f>
        <v>1287750</v>
      </c>
      <c r="J33" s="80">
        <f t="shared" ref="J33" si="12">SUM(J25:J32)</f>
        <v>795964</v>
      </c>
      <c r="K33" s="80">
        <f>SUM(K25:K32)</f>
        <v>974172</v>
      </c>
      <c r="L33" s="80">
        <f t="shared" ref="L33" si="13">SUM(L25:L32)</f>
        <v>739483</v>
      </c>
      <c r="M33" s="80">
        <f>SUM(M25:M32)</f>
        <v>277564</v>
      </c>
      <c r="N33" s="80">
        <f>SUM(N25:N32)</f>
        <v>1261713</v>
      </c>
      <c r="O33" s="80">
        <f t="shared" ref="O33" si="14">SUM(O25:O32)</f>
        <v>1383809</v>
      </c>
      <c r="P33" s="80">
        <f>SUM(P25:P32)</f>
        <v>883907</v>
      </c>
      <c r="Q33" s="41">
        <f>SUM(Q25:Q32)</f>
        <v>547757</v>
      </c>
    </row>
    <row r="34" spans="1:17" s="3" customFormat="1" ht="15" customHeight="1">
      <c r="A34" s="237"/>
      <c r="B34" s="54"/>
      <c r="C34" s="37"/>
      <c r="D34" s="229" t="s">
        <v>54</v>
      </c>
      <c r="E34" s="229"/>
      <c r="F34" s="47"/>
      <c r="G34" s="81">
        <f>H34+I34+J34+K34+L34+M34+N34+O34+P34+Q34</f>
        <v>0</v>
      </c>
      <c r="H34" s="82">
        <v>0</v>
      </c>
      <c r="I34" s="55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199">
        <v>0</v>
      </c>
      <c r="P34" s="83">
        <v>0</v>
      </c>
      <c r="Q34" s="49">
        <v>0</v>
      </c>
    </row>
    <row r="35" spans="1:17" ht="15" customHeight="1">
      <c r="A35" s="238"/>
      <c r="B35" s="54"/>
      <c r="C35" s="37"/>
      <c r="D35" s="229" t="s">
        <v>44</v>
      </c>
      <c r="E35" s="229"/>
      <c r="F35" s="47"/>
      <c r="G35" s="84">
        <f>G24+G33+G34</f>
        <v>58665146</v>
      </c>
      <c r="H35" s="85">
        <f>H24+H33+H34</f>
        <v>9299420</v>
      </c>
      <c r="I35" s="50">
        <f>I24+I33+I34</f>
        <v>2816935</v>
      </c>
      <c r="J35" s="51">
        <f t="shared" ref="J35" si="15">J24+J33+J34</f>
        <v>6986078</v>
      </c>
      <c r="K35" s="122">
        <f>K24+K33+K34</f>
        <v>5374717</v>
      </c>
      <c r="L35" s="51">
        <f>L24+L33+L34</f>
        <v>4787840</v>
      </c>
      <c r="M35" s="51">
        <f>M24+M33+M34</f>
        <v>5623112</v>
      </c>
      <c r="N35" s="51">
        <f t="shared" ref="N35:O35" si="16">N24+N33+N34</f>
        <v>5060000</v>
      </c>
      <c r="O35" s="51">
        <f t="shared" si="16"/>
        <v>6377844</v>
      </c>
      <c r="P35" s="51">
        <f>P24+P33+P34</f>
        <v>4446700</v>
      </c>
      <c r="Q35" s="51">
        <f>Q24+Q33+Q34</f>
        <v>7892500</v>
      </c>
    </row>
    <row r="36" spans="1:17" ht="15.5" customHeight="1"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</row>
    <row r="37" spans="1:17">
      <c r="M37" s="33"/>
      <c r="O37" s="32"/>
      <c r="Q37" s="30"/>
    </row>
  </sheetData>
  <mergeCells count="13">
    <mergeCell ref="A2:G2"/>
    <mergeCell ref="A1:O1"/>
    <mergeCell ref="P1:Q1"/>
    <mergeCell ref="D35:E35"/>
    <mergeCell ref="A3:A13"/>
    <mergeCell ref="B3:F3"/>
    <mergeCell ref="D13:E13"/>
    <mergeCell ref="A15:A35"/>
    <mergeCell ref="B15:F15"/>
    <mergeCell ref="B16:D23"/>
    <mergeCell ref="B25:D32"/>
    <mergeCell ref="D33:E33"/>
    <mergeCell ref="D34:E34"/>
  </mergeCells>
  <phoneticPr fontId="4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0AE11-6BF5-4793-8218-ACFDD52D39C6}">
  <dimension ref="A1:S37"/>
  <sheetViews>
    <sheetView workbookViewId="0">
      <selection activeCell="R17" sqref="R17"/>
    </sheetView>
  </sheetViews>
  <sheetFormatPr defaultColWidth="9" defaultRowHeight="13"/>
  <cols>
    <col min="1" max="1" width="3.6328125" style="30" customWidth="1"/>
    <col min="2" max="4" width="1" style="30" customWidth="1"/>
    <col min="5" max="5" width="21.36328125" style="30" customWidth="1"/>
    <col min="6" max="6" width="0.6328125" style="30" customWidth="1"/>
    <col min="7" max="7" width="11.6328125" style="30" customWidth="1"/>
    <col min="8" max="17" width="8.453125" style="30" customWidth="1"/>
    <col min="18" max="16384" width="9" style="30"/>
  </cols>
  <sheetData>
    <row r="1" spans="1:19" s="1" customFormat="1" ht="14">
      <c r="A1" s="2" t="s">
        <v>57</v>
      </c>
      <c r="B1" s="2"/>
      <c r="C1" s="2"/>
      <c r="D1" s="2"/>
      <c r="E1" s="2"/>
      <c r="F1" s="2"/>
      <c r="G1" s="2"/>
      <c r="H1" s="2"/>
      <c r="I1" s="2"/>
      <c r="J1" s="123"/>
      <c r="K1" s="123"/>
      <c r="L1" s="2"/>
      <c r="M1" s="2"/>
      <c r="N1" s="2"/>
      <c r="O1" s="2"/>
      <c r="P1" s="267" t="s">
        <v>59</v>
      </c>
      <c r="Q1" s="267"/>
    </row>
    <row r="2" spans="1:19" s="1" customFormat="1" ht="14.5" thickBot="1">
      <c r="A2" s="2"/>
      <c r="B2" s="2"/>
      <c r="C2" s="2"/>
      <c r="D2" s="2"/>
      <c r="E2" s="2"/>
      <c r="F2" s="2"/>
      <c r="G2" s="2"/>
      <c r="H2" s="2"/>
      <c r="I2" s="265"/>
      <c r="J2" s="265"/>
      <c r="K2" s="265"/>
      <c r="L2" s="265"/>
      <c r="M2" s="265"/>
      <c r="N2" s="265"/>
      <c r="O2" s="265"/>
      <c r="P2" s="2"/>
    </row>
    <row r="3" spans="1:19" s="3" customFormat="1" ht="13.5" customHeight="1">
      <c r="A3" s="255" t="s">
        <v>0</v>
      </c>
      <c r="B3" s="258"/>
      <c r="C3" s="259"/>
      <c r="D3" s="259"/>
      <c r="E3" s="259"/>
      <c r="F3" s="260"/>
      <c r="G3" s="124" t="s">
        <v>1</v>
      </c>
      <c r="H3" s="125" t="s">
        <v>2</v>
      </c>
      <c r="I3" s="117" t="s">
        <v>3</v>
      </c>
      <c r="J3" s="117" t="s">
        <v>4</v>
      </c>
      <c r="K3" s="117" t="s">
        <v>5</v>
      </c>
      <c r="L3" s="117" t="s">
        <v>6</v>
      </c>
      <c r="M3" s="117" t="s">
        <v>7</v>
      </c>
      <c r="N3" s="117" t="s">
        <v>8</v>
      </c>
      <c r="O3" s="117" t="s">
        <v>9</v>
      </c>
      <c r="P3" s="126" t="s">
        <v>10</v>
      </c>
      <c r="Q3" s="127" t="s">
        <v>11</v>
      </c>
    </row>
    <row r="4" spans="1:19" s="3" customFormat="1">
      <c r="A4" s="256"/>
      <c r="B4" s="4"/>
      <c r="C4" s="5"/>
      <c r="D4" s="5"/>
      <c r="E4" s="112" t="s">
        <v>12</v>
      </c>
      <c r="F4" s="6"/>
      <c r="G4" s="211">
        <f t="shared" ref="G4:G12" si="0">H4+I4+J4+K4+L4+M4+N4+O4+P4+Q4</f>
        <v>21310000</v>
      </c>
      <c r="H4" s="87">
        <v>3270000</v>
      </c>
      <c r="I4" s="88">
        <v>2474000</v>
      </c>
      <c r="J4" s="89">
        <v>1058000</v>
      </c>
      <c r="K4" s="113">
        <v>1432000</v>
      </c>
      <c r="L4" s="213">
        <v>4095000</v>
      </c>
      <c r="M4" s="87">
        <v>1491000</v>
      </c>
      <c r="N4" s="87">
        <v>1365000</v>
      </c>
      <c r="O4" s="113">
        <v>2613000</v>
      </c>
      <c r="P4" s="90">
        <v>879000</v>
      </c>
      <c r="Q4" s="212">
        <v>2633000</v>
      </c>
      <c r="S4" s="223"/>
    </row>
    <row r="5" spans="1:19" s="3" customFormat="1">
      <c r="A5" s="256"/>
      <c r="B5" s="7"/>
      <c r="C5" s="8"/>
      <c r="D5" s="8"/>
      <c r="E5" s="9" t="s">
        <v>13</v>
      </c>
      <c r="F5" s="10"/>
      <c r="G5" s="128">
        <f t="shared" si="0"/>
        <v>765000</v>
      </c>
      <c r="H5" s="129">
        <v>765000</v>
      </c>
      <c r="I5" s="130">
        <v>0</v>
      </c>
      <c r="J5" s="92">
        <v>0</v>
      </c>
      <c r="K5" s="91">
        <v>0</v>
      </c>
      <c r="L5" s="57">
        <v>0</v>
      </c>
      <c r="M5" s="91">
        <v>0</v>
      </c>
      <c r="N5" s="91"/>
      <c r="O5" s="91">
        <v>0</v>
      </c>
      <c r="P5" s="93"/>
      <c r="Q5" s="131">
        <v>0</v>
      </c>
    </row>
    <row r="6" spans="1:19" s="3" customFormat="1">
      <c r="A6" s="256"/>
      <c r="B6" s="7"/>
      <c r="C6" s="8"/>
      <c r="D6" s="8"/>
      <c r="E6" s="9" t="s">
        <v>14</v>
      </c>
      <c r="F6" s="10"/>
      <c r="G6" s="128">
        <f t="shared" si="0"/>
        <v>629000</v>
      </c>
      <c r="H6" s="129">
        <v>0</v>
      </c>
      <c r="I6" s="130">
        <v>0</v>
      </c>
      <c r="J6" s="92">
        <v>0</v>
      </c>
      <c r="K6" s="91">
        <v>0</v>
      </c>
      <c r="L6" s="57">
        <v>0</v>
      </c>
      <c r="M6" s="91">
        <v>0</v>
      </c>
      <c r="N6" s="91"/>
      <c r="O6" s="91">
        <v>0</v>
      </c>
      <c r="P6" s="93">
        <v>629000</v>
      </c>
      <c r="Q6" s="131">
        <v>0</v>
      </c>
    </row>
    <row r="7" spans="1:19" s="3" customFormat="1">
      <c r="A7" s="256"/>
      <c r="B7" s="7"/>
      <c r="C7" s="8"/>
      <c r="D7" s="8"/>
      <c r="E7" s="132" t="s">
        <v>15</v>
      </c>
      <c r="F7" s="10"/>
      <c r="G7" s="128">
        <f t="shared" si="0"/>
        <v>1237900</v>
      </c>
      <c r="H7" s="129">
        <v>0</v>
      </c>
      <c r="I7" s="130">
        <v>837900</v>
      </c>
      <c r="J7" s="92">
        <v>0</v>
      </c>
      <c r="K7" s="91">
        <v>0</v>
      </c>
      <c r="L7" s="57">
        <v>200000</v>
      </c>
      <c r="M7" s="91">
        <v>200000</v>
      </c>
      <c r="N7" s="91"/>
      <c r="O7" s="91">
        <v>0</v>
      </c>
      <c r="P7" s="93"/>
      <c r="Q7" s="131">
        <v>0</v>
      </c>
    </row>
    <row r="8" spans="1:19" s="3" customFormat="1">
      <c r="A8" s="256"/>
      <c r="B8" s="7"/>
      <c r="C8" s="8"/>
      <c r="D8" s="8"/>
      <c r="E8" s="9" t="s">
        <v>16</v>
      </c>
      <c r="F8" s="10"/>
      <c r="G8" s="128">
        <f t="shared" si="0"/>
        <v>0</v>
      </c>
      <c r="H8" s="129">
        <v>0</v>
      </c>
      <c r="I8" s="130">
        <v>0</v>
      </c>
      <c r="J8" s="92">
        <v>0</v>
      </c>
      <c r="K8" s="91">
        <v>0</v>
      </c>
      <c r="L8" s="57">
        <v>0</v>
      </c>
      <c r="M8" s="91">
        <v>0</v>
      </c>
      <c r="N8" s="91"/>
      <c r="O8" s="91">
        <v>0</v>
      </c>
      <c r="P8" s="93"/>
      <c r="Q8" s="131">
        <v>0</v>
      </c>
    </row>
    <row r="9" spans="1:19" s="3" customFormat="1">
      <c r="A9" s="256"/>
      <c r="B9" s="7"/>
      <c r="C9" s="8"/>
      <c r="D9" s="8"/>
      <c r="E9" s="9" t="s">
        <v>17</v>
      </c>
      <c r="F9" s="10"/>
      <c r="G9" s="128">
        <f t="shared" si="0"/>
        <v>5000000</v>
      </c>
      <c r="H9" s="129">
        <v>800000</v>
      </c>
      <c r="I9" s="130">
        <v>0</v>
      </c>
      <c r="J9" s="92">
        <v>0</v>
      </c>
      <c r="K9" s="91">
        <v>0</v>
      </c>
      <c r="L9" s="57">
        <v>700000</v>
      </c>
      <c r="M9" s="91">
        <v>1300000</v>
      </c>
      <c r="N9" s="91">
        <v>500000</v>
      </c>
      <c r="O9" s="91">
        <v>400000</v>
      </c>
      <c r="P9" s="93">
        <v>800000</v>
      </c>
      <c r="Q9" s="131">
        <v>500000</v>
      </c>
    </row>
    <row r="10" spans="1:19" s="3" customFormat="1">
      <c r="A10" s="256"/>
      <c r="B10" s="7"/>
      <c r="C10" s="8"/>
      <c r="D10" s="8"/>
      <c r="E10" s="9" t="s">
        <v>18</v>
      </c>
      <c r="F10" s="10"/>
      <c r="G10" s="128">
        <f t="shared" si="0"/>
        <v>31296500</v>
      </c>
      <c r="H10" s="129">
        <v>4050000</v>
      </c>
      <c r="I10" s="130">
        <f>4500*55+45000*15</f>
        <v>922500</v>
      </c>
      <c r="J10" s="92">
        <v>5589000</v>
      </c>
      <c r="K10" s="91">
        <v>4005000</v>
      </c>
      <c r="L10" s="57">
        <v>1900000</v>
      </c>
      <c r="M10" s="91">
        <v>2430000</v>
      </c>
      <c r="N10" s="91">
        <v>3195000</v>
      </c>
      <c r="O10" s="91">
        <v>3065000</v>
      </c>
      <c r="P10" s="93">
        <v>1440000</v>
      </c>
      <c r="Q10" s="131">
        <v>4700000</v>
      </c>
    </row>
    <row r="11" spans="1:19" s="3" customFormat="1">
      <c r="A11" s="256"/>
      <c r="B11" s="7"/>
      <c r="C11" s="8"/>
      <c r="D11" s="8"/>
      <c r="E11" s="9" t="s">
        <v>19</v>
      </c>
      <c r="F11" s="10"/>
      <c r="G11" s="128">
        <f t="shared" si="0"/>
        <v>1425000</v>
      </c>
      <c r="H11" s="129">
        <v>800000</v>
      </c>
      <c r="I11" s="130">
        <v>20000</v>
      </c>
      <c r="J11" s="92">
        <v>0</v>
      </c>
      <c r="K11" s="91">
        <v>180000</v>
      </c>
      <c r="L11" s="57">
        <v>0</v>
      </c>
      <c r="M11" s="91">
        <v>75000</v>
      </c>
      <c r="N11" s="91"/>
      <c r="O11" s="91">
        <v>350000</v>
      </c>
      <c r="P11" s="93"/>
      <c r="Q11" s="131">
        <v>0</v>
      </c>
    </row>
    <row r="12" spans="1:19" s="3" customFormat="1" ht="13.5" thickBot="1">
      <c r="A12" s="256"/>
      <c r="B12" s="12"/>
      <c r="C12" s="13"/>
      <c r="D12" s="13"/>
      <c r="E12" s="14" t="s">
        <v>20</v>
      </c>
      <c r="F12" s="15"/>
      <c r="G12" s="133">
        <f t="shared" si="0"/>
        <v>215000</v>
      </c>
      <c r="H12" s="134">
        <v>60000</v>
      </c>
      <c r="I12" s="135">
        <v>0</v>
      </c>
      <c r="J12" s="95">
        <v>0</v>
      </c>
      <c r="K12" s="94">
        <v>120000</v>
      </c>
      <c r="L12" s="58"/>
      <c r="M12" s="94">
        <v>35000</v>
      </c>
      <c r="N12" s="94"/>
      <c r="O12" s="94">
        <v>0</v>
      </c>
      <c r="P12" s="96"/>
      <c r="Q12" s="136">
        <v>0</v>
      </c>
    </row>
    <row r="13" spans="1:19" s="3" customFormat="1" ht="14" thickTop="1" thickBot="1">
      <c r="A13" s="257"/>
      <c r="B13" s="137"/>
      <c r="C13" s="138"/>
      <c r="D13" s="261" t="s">
        <v>21</v>
      </c>
      <c r="E13" s="261"/>
      <c r="F13" s="139"/>
      <c r="G13" s="140">
        <f>SUM(G4:G12)</f>
        <v>61878400</v>
      </c>
      <c r="H13" s="141">
        <f t="shared" ref="H13:Q13" si="1">SUM(H4:H12)</f>
        <v>9745000</v>
      </c>
      <c r="I13" s="142">
        <f t="shared" si="1"/>
        <v>4254400</v>
      </c>
      <c r="J13" s="142">
        <f t="shared" si="1"/>
        <v>6647000</v>
      </c>
      <c r="K13" s="143">
        <f t="shared" si="1"/>
        <v>5737000</v>
      </c>
      <c r="L13" s="143">
        <v>6895000</v>
      </c>
      <c r="M13" s="143">
        <f t="shared" si="1"/>
        <v>5531000</v>
      </c>
      <c r="N13" s="143">
        <f t="shared" si="1"/>
        <v>5060000</v>
      </c>
      <c r="O13" s="144">
        <f t="shared" si="1"/>
        <v>6428000</v>
      </c>
      <c r="P13" s="143">
        <f t="shared" si="1"/>
        <v>3748000</v>
      </c>
      <c r="Q13" s="145">
        <f t="shared" si="1"/>
        <v>7833000</v>
      </c>
    </row>
    <row r="14" spans="1:19" s="3" customFormat="1" ht="13.5" thickBot="1">
      <c r="A14" s="146"/>
      <c r="B14" s="16"/>
      <c r="C14" s="16"/>
      <c r="D14" s="16"/>
      <c r="E14" s="17"/>
      <c r="F14" s="16"/>
      <c r="G14" s="18"/>
      <c r="H14" s="19"/>
      <c r="I14" s="60"/>
      <c r="J14" s="20"/>
      <c r="K14" s="19"/>
      <c r="L14" s="147"/>
      <c r="M14" s="19"/>
      <c r="N14" s="19"/>
      <c r="O14" s="148"/>
      <c r="P14" s="21"/>
      <c r="Q14" s="19"/>
    </row>
    <row r="15" spans="1:19" s="3" customFormat="1" ht="13.5" customHeight="1">
      <c r="A15" s="255" t="s">
        <v>22</v>
      </c>
      <c r="B15" s="258"/>
      <c r="C15" s="259"/>
      <c r="D15" s="259"/>
      <c r="E15" s="259"/>
      <c r="F15" s="260"/>
      <c r="G15" s="149" t="s">
        <v>1</v>
      </c>
      <c r="H15" s="125" t="s">
        <v>48</v>
      </c>
      <c r="I15" s="117" t="s">
        <v>3</v>
      </c>
      <c r="J15" s="150" t="s">
        <v>45</v>
      </c>
      <c r="K15" s="117" t="s">
        <v>49</v>
      </c>
      <c r="L15" s="117" t="s">
        <v>56</v>
      </c>
      <c r="M15" s="117" t="s">
        <v>51</v>
      </c>
      <c r="N15" s="117" t="s">
        <v>52</v>
      </c>
      <c r="O15" s="214" t="s">
        <v>53</v>
      </c>
      <c r="P15" s="126" t="s">
        <v>23</v>
      </c>
      <c r="Q15" s="127" t="s">
        <v>11</v>
      </c>
    </row>
    <row r="16" spans="1:19" s="3" customFormat="1" ht="13.5" customHeight="1">
      <c r="A16" s="256"/>
      <c r="B16" s="242" t="s">
        <v>24</v>
      </c>
      <c r="C16" s="243"/>
      <c r="D16" s="244"/>
      <c r="E16" s="22" t="s">
        <v>25</v>
      </c>
      <c r="F16" s="23"/>
      <c r="G16" s="24">
        <f t="shared" ref="G16:G23" si="2">H16+I16+J16+K16+L16+M16+N16+O16+P16+Q16</f>
        <v>8852000</v>
      </c>
      <c r="H16" s="151">
        <v>2300000</v>
      </c>
      <c r="I16" s="97">
        <v>360000</v>
      </c>
      <c r="J16" s="98">
        <v>900000</v>
      </c>
      <c r="K16" s="99">
        <v>520000</v>
      </c>
      <c r="L16" s="62">
        <v>1700000</v>
      </c>
      <c r="M16" s="97">
        <v>160000</v>
      </c>
      <c r="N16" s="99">
        <v>250000</v>
      </c>
      <c r="O16" s="215">
        <v>862000</v>
      </c>
      <c r="P16" s="100">
        <v>300000</v>
      </c>
      <c r="Q16" s="152">
        <v>1500000</v>
      </c>
    </row>
    <row r="17" spans="1:17" s="3" customFormat="1">
      <c r="A17" s="256"/>
      <c r="B17" s="245"/>
      <c r="C17" s="246"/>
      <c r="D17" s="247"/>
      <c r="E17" s="25" t="s">
        <v>26</v>
      </c>
      <c r="F17" s="10"/>
      <c r="G17" s="26">
        <f t="shared" si="2"/>
        <v>6727000</v>
      </c>
      <c r="H17" s="153">
        <v>600000</v>
      </c>
      <c r="I17" s="154">
        <v>50000</v>
      </c>
      <c r="J17" s="98">
        <v>2200000</v>
      </c>
      <c r="K17" s="101">
        <v>814000</v>
      </c>
      <c r="L17" s="64">
        <v>300000</v>
      </c>
      <c r="M17" s="101">
        <v>810000</v>
      </c>
      <c r="N17" s="101">
        <v>350000</v>
      </c>
      <c r="O17" s="91">
        <v>673000</v>
      </c>
      <c r="P17" s="93">
        <v>230000</v>
      </c>
      <c r="Q17" s="155">
        <v>700000</v>
      </c>
    </row>
    <row r="18" spans="1:17" s="3" customFormat="1" ht="13.5" customHeight="1">
      <c r="A18" s="256"/>
      <c r="B18" s="245"/>
      <c r="C18" s="246"/>
      <c r="D18" s="247"/>
      <c r="E18" s="25" t="s">
        <v>27</v>
      </c>
      <c r="F18" s="10"/>
      <c r="G18" s="27">
        <f t="shared" si="2"/>
        <v>14080000</v>
      </c>
      <c r="H18" s="129">
        <v>1600000</v>
      </c>
      <c r="I18" s="154">
        <v>330000</v>
      </c>
      <c r="J18" s="92">
        <v>1100000</v>
      </c>
      <c r="K18" s="91">
        <v>1500000</v>
      </c>
      <c r="L18" s="57">
        <v>350000</v>
      </c>
      <c r="M18" s="91">
        <v>1700000</v>
      </c>
      <c r="N18" s="91">
        <v>2000000</v>
      </c>
      <c r="O18" s="91">
        <v>1900000</v>
      </c>
      <c r="P18" s="93">
        <v>1600000</v>
      </c>
      <c r="Q18" s="131">
        <v>2000000</v>
      </c>
    </row>
    <row r="19" spans="1:17" s="3" customFormat="1">
      <c r="A19" s="256"/>
      <c r="B19" s="245"/>
      <c r="C19" s="246"/>
      <c r="D19" s="247"/>
      <c r="E19" s="25" t="s">
        <v>28</v>
      </c>
      <c r="F19" s="10"/>
      <c r="G19" s="27">
        <f t="shared" si="2"/>
        <v>2160000</v>
      </c>
      <c r="H19" s="129">
        <v>800000</v>
      </c>
      <c r="I19" s="154">
        <v>150000</v>
      </c>
      <c r="J19" s="92">
        <v>30000</v>
      </c>
      <c r="K19" s="91">
        <v>190000</v>
      </c>
      <c r="L19" s="57">
        <v>300000</v>
      </c>
      <c r="M19" s="91">
        <v>50000</v>
      </c>
      <c r="N19" s="91">
        <v>20000</v>
      </c>
      <c r="O19" s="216">
        <v>20000</v>
      </c>
      <c r="P19" s="93">
        <v>50000</v>
      </c>
      <c r="Q19" s="131">
        <v>550000</v>
      </c>
    </row>
    <row r="20" spans="1:17" s="3" customFormat="1">
      <c r="A20" s="256"/>
      <c r="B20" s="245"/>
      <c r="C20" s="246"/>
      <c r="D20" s="247"/>
      <c r="E20" s="25" t="s">
        <v>29</v>
      </c>
      <c r="F20" s="10"/>
      <c r="G20" s="27">
        <f t="shared" si="2"/>
        <v>4046000</v>
      </c>
      <c r="H20" s="129">
        <v>800000</v>
      </c>
      <c r="I20" s="154">
        <v>22000</v>
      </c>
      <c r="J20" s="92">
        <v>800000</v>
      </c>
      <c r="K20" s="91">
        <v>524000</v>
      </c>
      <c r="L20" s="57">
        <v>350000</v>
      </c>
      <c r="M20" s="91">
        <v>400000</v>
      </c>
      <c r="N20" s="91">
        <v>300000</v>
      </c>
      <c r="O20" s="91">
        <v>300000</v>
      </c>
      <c r="P20" s="93">
        <v>390000</v>
      </c>
      <c r="Q20" s="131">
        <v>160000</v>
      </c>
    </row>
    <row r="21" spans="1:17" s="3" customFormat="1">
      <c r="A21" s="256"/>
      <c r="B21" s="245"/>
      <c r="C21" s="246"/>
      <c r="D21" s="247"/>
      <c r="E21" s="25" t="s">
        <v>30</v>
      </c>
      <c r="F21" s="10"/>
      <c r="G21" s="27">
        <f t="shared" si="2"/>
        <v>2867000</v>
      </c>
      <c r="H21" s="129">
        <v>200000</v>
      </c>
      <c r="I21" s="154">
        <v>776000</v>
      </c>
      <c r="J21" s="92">
        <v>30000</v>
      </c>
      <c r="K21" s="91">
        <v>40000</v>
      </c>
      <c r="L21" s="57">
        <v>1200000</v>
      </c>
      <c r="M21" s="91">
        <v>80000</v>
      </c>
      <c r="N21" s="91">
        <v>130000</v>
      </c>
      <c r="O21" s="216">
        <v>200000</v>
      </c>
      <c r="P21" s="93">
        <v>111000</v>
      </c>
      <c r="Q21" s="131">
        <v>100000</v>
      </c>
    </row>
    <row r="22" spans="1:17" s="3" customFormat="1">
      <c r="A22" s="256"/>
      <c r="B22" s="245"/>
      <c r="C22" s="246"/>
      <c r="D22" s="247"/>
      <c r="E22" s="25" t="s">
        <v>31</v>
      </c>
      <c r="F22" s="10"/>
      <c r="G22" s="27">
        <f t="shared" si="2"/>
        <v>12099200</v>
      </c>
      <c r="H22" s="129">
        <v>1600000</v>
      </c>
      <c r="I22" s="130">
        <v>696200</v>
      </c>
      <c r="J22" s="92">
        <v>600000</v>
      </c>
      <c r="K22" s="91">
        <v>1073000</v>
      </c>
      <c r="L22" s="57">
        <v>800000</v>
      </c>
      <c r="M22" s="91">
        <v>1950000</v>
      </c>
      <c r="N22" s="91">
        <v>1100000</v>
      </c>
      <c r="O22" s="216">
        <v>1550000</v>
      </c>
      <c r="P22" s="93">
        <v>430000</v>
      </c>
      <c r="Q22" s="131">
        <v>2300000</v>
      </c>
    </row>
    <row r="23" spans="1:17" s="3" customFormat="1" ht="13.5" thickBot="1">
      <c r="A23" s="256"/>
      <c r="B23" s="248"/>
      <c r="C23" s="249"/>
      <c r="D23" s="250"/>
      <c r="E23" s="28" t="s">
        <v>32</v>
      </c>
      <c r="F23" s="15"/>
      <c r="G23" s="29">
        <f t="shared" si="2"/>
        <v>583000</v>
      </c>
      <c r="H23" s="134">
        <v>0</v>
      </c>
      <c r="I23" s="156">
        <v>0</v>
      </c>
      <c r="J23" s="95">
        <v>80000</v>
      </c>
      <c r="K23" s="94">
        <v>40000</v>
      </c>
      <c r="L23" s="58">
        <v>100000</v>
      </c>
      <c r="M23" s="94">
        <v>100000</v>
      </c>
      <c r="N23" s="94">
        <v>0</v>
      </c>
      <c r="O23" s="94">
        <v>23000</v>
      </c>
      <c r="P23" s="96">
        <v>40000</v>
      </c>
      <c r="Q23" s="136">
        <v>200000</v>
      </c>
    </row>
    <row r="24" spans="1:17" s="3" customFormat="1" ht="14" thickTop="1" thickBot="1">
      <c r="A24" s="256"/>
      <c r="B24" s="137"/>
      <c r="C24" s="138"/>
      <c r="D24" s="138"/>
      <c r="E24" s="157" t="s">
        <v>33</v>
      </c>
      <c r="F24" s="158"/>
      <c r="G24" s="159">
        <f>SUM(G16:G23)</f>
        <v>51414200</v>
      </c>
      <c r="H24" s="160">
        <f t="shared" ref="H24:K24" si="3">SUM(H16:H23)</f>
        <v>7900000</v>
      </c>
      <c r="I24" s="142">
        <f t="shared" si="3"/>
        <v>2384200</v>
      </c>
      <c r="J24" s="142">
        <f t="shared" si="3"/>
        <v>5740000</v>
      </c>
      <c r="K24" s="142">
        <f t="shared" si="3"/>
        <v>4701000</v>
      </c>
      <c r="L24" s="143">
        <v>5200000</v>
      </c>
      <c r="M24" s="142">
        <f t="shared" ref="M24:O24" si="4">SUM(M16:M23)</f>
        <v>5250000</v>
      </c>
      <c r="N24" s="142">
        <f t="shared" si="4"/>
        <v>4150000</v>
      </c>
      <c r="O24" s="198">
        <f t="shared" si="4"/>
        <v>5528000</v>
      </c>
      <c r="P24" s="142">
        <f t="shared" ref="P24:Q24" si="5">SUM(P16:P23)</f>
        <v>3151000</v>
      </c>
      <c r="Q24" s="162">
        <f t="shared" si="5"/>
        <v>7510000</v>
      </c>
    </row>
    <row r="25" spans="1:17" s="3" customFormat="1" ht="13.5" customHeight="1">
      <c r="A25" s="256"/>
      <c r="B25" s="262" t="s">
        <v>34</v>
      </c>
      <c r="C25" s="263"/>
      <c r="D25" s="264"/>
      <c r="E25" s="163" t="s">
        <v>35</v>
      </c>
      <c r="F25" s="164"/>
      <c r="G25" s="165">
        <f t="shared" ref="G25:G32" si="6">H25+I25+J25+K25+L25+M25+N25+O25+P25+Q25</f>
        <v>5465200</v>
      </c>
      <c r="H25" s="166">
        <v>1425000</v>
      </c>
      <c r="I25" s="167">
        <v>35200</v>
      </c>
      <c r="J25" s="168">
        <v>700000</v>
      </c>
      <c r="K25" s="169">
        <v>560000</v>
      </c>
      <c r="L25" s="170">
        <v>500000</v>
      </c>
      <c r="M25" s="169">
        <v>275000</v>
      </c>
      <c r="N25" s="169">
        <v>700000</v>
      </c>
      <c r="O25" s="217">
        <v>700000</v>
      </c>
      <c r="P25" s="171">
        <v>270000</v>
      </c>
      <c r="Q25" s="172">
        <v>300000</v>
      </c>
    </row>
    <row r="26" spans="1:17" s="3" customFormat="1">
      <c r="A26" s="256"/>
      <c r="B26" s="245"/>
      <c r="C26" s="246"/>
      <c r="D26" s="247"/>
      <c r="E26" s="25" t="s">
        <v>36</v>
      </c>
      <c r="F26" s="10"/>
      <c r="G26" s="27">
        <f t="shared" si="6"/>
        <v>300000</v>
      </c>
      <c r="H26" s="129">
        <v>0</v>
      </c>
      <c r="I26" s="154">
        <v>0</v>
      </c>
      <c r="J26" s="92">
        <v>0</v>
      </c>
      <c r="K26" s="91">
        <v>0</v>
      </c>
      <c r="L26" s="57">
        <v>300000</v>
      </c>
      <c r="M26" s="91">
        <v>0</v>
      </c>
      <c r="N26" s="91"/>
      <c r="O26" s="216">
        <v>0</v>
      </c>
      <c r="P26" s="93"/>
      <c r="Q26" s="131">
        <v>0</v>
      </c>
    </row>
    <row r="27" spans="1:17" s="3" customFormat="1">
      <c r="A27" s="256"/>
      <c r="B27" s="245"/>
      <c r="C27" s="246"/>
      <c r="D27" s="247"/>
      <c r="E27" s="25" t="s">
        <v>37</v>
      </c>
      <c r="F27" s="10"/>
      <c r="G27" s="27">
        <f t="shared" si="6"/>
        <v>0</v>
      </c>
      <c r="H27" s="129">
        <v>0</v>
      </c>
      <c r="I27" s="154">
        <v>0</v>
      </c>
      <c r="J27" s="92">
        <v>0</v>
      </c>
      <c r="K27" s="91">
        <v>0</v>
      </c>
      <c r="L27" s="57">
        <v>0</v>
      </c>
      <c r="M27" s="91">
        <v>0</v>
      </c>
      <c r="N27" s="91"/>
      <c r="O27" s="216">
        <v>0</v>
      </c>
      <c r="P27" s="93"/>
      <c r="Q27" s="131">
        <v>0</v>
      </c>
    </row>
    <row r="28" spans="1:17" s="3" customFormat="1">
      <c r="A28" s="256"/>
      <c r="B28" s="245"/>
      <c r="C28" s="246"/>
      <c r="D28" s="247"/>
      <c r="E28" s="25" t="s">
        <v>38</v>
      </c>
      <c r="F28" s="10"/>
      <c r="G28" s="27">
        <f t="shared" si="6"/>
        <v>2180000</v>
      </c>
      <c r="H28" s="129">
        <v>0</v>
      </c>
      <c r="I28" s="154">
        <v>1830000</v>
      </c>
      <c r="J28" s="92">
        <v>0</v>
      </c>
      <c r="K28" s="91">
        <v>0</v>
      </c>
      <c r="L28" s="57">
        <v>200000</v>
      </c>
      <c r="M28" s="91">
        <v>0</v>
      </c>
      <c r="N28" s="91"/>
      <c r="O28" s="216">
        <v>0</v>
      </c>
      <c r="P28" s="93">
        <v>150000</v>
      </c>
      <c r="Q28" s="131">
        <v>0</v>
      </c>
    </row>
    <row r="29" spans="1:17" s="3" customFormat="1">
      <c r="A29" s="256"/>
      <c r="B29" s="245"/>
      <c r="C29" s="246"/>
      <c r="D29" s="247"/>
      <c r="E29" s="25" t="s">
        <v>39</v>
      </c>
      <c r="F29" s="10"/>
      <c r="G29" s="27">
        <f t="shared" si="6"/>
        <v>1718000</v>
      </c>
      <c r="H29" s="129">
        <v>400000</v>
      </c>
      <c r="I29" s="154">
        <v>5000</v>
      </c>
      <c r="J29" s="92">
        <v>200000</v>
      </c>
      <c r="K29" s="91">
        <v>476000</v>
      </c>
      <c r="L29" s="57">
        <v>208000</v>
      </c>
      <c r="M29" s="91">
        <v>6000</v>
      </c>
      <c r="N29" s="91">
        <v>200000</v>
      </c>
      <c r="O29" s="91">
        <v>100000</v>
      </c>
      <c r="P29" s="93">
        <v>100000</v>
      </c>
      <c r="Q29" s="131">
        <v>23000</v>
      </c>
    </row>
    <row r="30" spans="1:17" s="3" customFormat="1">
      <c r="A30" s="256"/>
      <c r="B30" s="245"/>
      <c r="C30" s="246"/>
      <c r="D30" s="247"/>
      <c r="E30" s="25" t="s">
        <v>40</v>
      </c>
      <c r="F30" s="10"/>
      <c r="G30" s="27">
        <f t="shared" si="6"/>
        <v>202000</v>
      </c>
      <c r="H30" s="129">
        <v>20000</v>
      </c>
      <c r="I30" s="154">
        <v>0</v>
      </c>
      <c r="J30" s="92">
        <v>0</v>
      </c>
      <c r="K30" s="91">
        <v>0</v>
      </c>
      <c r="L30" s="57">
        <v>0</v>
      </c>
      <c r="M30" s="91">
        <v>0</v>
      </c>
      <c r="N30" s="91">
        <v>5000</v>
      </c>
      <c r="O30" s="91">
        <v>100000</v>
      </c>
      <c r="P30" s="93">
        <v>77000</v>
      </c>
      <c r="Q30" s="131">
        <v>0</v>
      </c>
    </row>
    <row r="31" spans="1:17" s="3" customFormat="1">
      <c r="A31" s="256"/>
      <c r="B31" s="245"/>
      <c r="C31" s="246"/>
      <c r="D31" s="247"/>
      <c r="E31" s="25" t="s">
        <v>41</v>
      </c>
      <c r="F31" s="10"/>
      <c r="G31" s="27">
        <f t="shared" si="6"/>
        <v>287000</v>
      </c>
      <c r="H31" s="129">
        <v>0</v>
      </c>
      <c r="I31" s="154">
        <v>0</v>
      </c>
      <c r="J31" s="92">
        <v>0</v>
      </c>
      <c r="K31" s="91">
        <v>0</v>
      </c>
      <c r="L31" s="57">
        <v>287000</v>
      </c>
      <c r="M31" s="91">
        <v>0</v>
      </c>
      <c r="N31" s="91"/>
      <c r="O31" s="91">
        <v>0</v>
      </c>
      <c r="P31" s="93"/>
      <c r="Q31" s="131">
        <v>0</v>
      </c>
    </row>
    <row r="32" spans="1:17" s="3" customFormat="1" ht="13.5" thickBot="1">
      <c r="A32" s="256"/>
      <c r="B32" s="248"/>
      <c r="C32" s="249"/>
      <c r="D32" s="250"/>
      <c r="E32" s="28" t="s">
        <v>42</v>
      </c>
      <c r="F32" s="15"/>
      <c r="G32" s="29">
        <f t="shared" si="6"/>
        <v>312000</v>
      </c>
      <c r="H32" s="173">
        <v>0</v>
      </c>
      <c r="I32" s="156">
        <v>0</v>
      </c>
      <c r="J32" s="109">
        <v>7000</v>
      </c>
      <c r="K32" s="110">
        <v>0</v>
      </c>
      <c r="L32" s="76">
        <v>300000</v>
      </c>
      <c r="M32" s="110">
        <v>0</v>
      </c>
      <c r="N32" s="110">
        <v>5000</v>
      </c>
      <c r="O32" s="94">
        <v>0</v>
      </c>
      <c r="P32" s="111"/>
      <c r="Q32" s="174">
        <v>0</v>
      </c>
    </row>
    <row r="33" spans="1:17" s="3" customFormat="1" ht="14" thickTop="1" thickBot="1">
      <c r="A33" s="256"/>
      <c r="B33" s="175"/>
      <c r="C33" s="176"/>
      <c r="D33" s="261" t="s">
        <v>43</v>
      </c>
      <c r="E33" s="261"/>
      <c r="F33" s="177"/>
      <c r="G33" s="178">
        <f>SUM(G25:G32)</f>
        <v>10464200</v>
      </c>
      <c r="H33" s="179">
        <f t="shared" ref="H33:J33" si="7">SUM(H25:H32)</f>
        <v>1845000</v>
      </c>
      <c r="I33" s="161">
        <f t="shared" si="7"/>
        <v>1870200</v>
      </c>
      <c r="J33" s="142">
        <f t="shared" si="7"/>
        <v>907000</v>
      </c>
      <c r="K33" s="180">
        <f>SUM(K25:K32)</f>
        <v>1036000</v>
      </c>
      <c r="L33" s="180">
        <v>1795000</v>
      </c>
      <c r="M33" s="180">
        <f>SUM(M25:M32)</f>
        <v>281000</v>
      </c>
      <c r="N33" s="180">
        <f>SUM(N25:N32)</f>
        <v>910000</v>
      </c>
      <c r="O33" s="80">
        <f t="shared" ref="O33" si="8">SUM(O25:O32)</f>
        <v>900000</v>
      </c>
      <c r="P33" s="180">
        <f t="shared" ref="P33" si="9">SUM(P25:P32)</f>
        <v>597000</v>
      </c>
      <c r="Q33" s="181">
        <f>SUM(Q25:Q32)</f>
        <v>323000</v>
      </c>
    </row>
    <row r="34" spans="1:17" s="3" customFormat="1" ht="13.5" thickBot="1">
      <c r="A34" s="256"/>
      <c r="B34" s="182"/>
      <c r="C34" s="183"/>
      <c r="D34" s="254" t="s">
        <v>54</v>
      </c>
      <c r="E34" s="254"/>
      <c r="F34" s="184"/>
      <c r="G34" s="185">
        <f>H34+I34+J34+K34+L34+M34+N34+O34+P34+Q34</f>
        <v>0</v>
      </c>
      <c r="H34" s="186">
        <v>0</v>
      </c>
      <c r="I34" s="187">
        <v>0</v>
      </c>
      <c r="J34" s="187">
        <v>0</v>
      </c>
      <c r="K34" s="188">
        <v>0</v>
      </c>
      <c r="L34" s="188">
        <v>0</v>
      </c>
      <c r="M34" s="188">
        <v>0</v>
      </c>
      <c r="N34" s="188">
        <v>0</v>
      </c>
      <c r="O34" s="218">
        <v>0</v>
      </c>
      <c r="P34" s="188">
        <v>0</v>
      </c>
      <c r="Q34" s="189">
        <v>0</v>
      </c>
    </row>
    <row r="35" spans="1:17" ht="13.5" thickBot="1">
      <c r="A35" s="257"/>
      <c r="B35" s="137"/>
      <c r="C35" s="138"/>
      <c r="D35" s="254" t="s">
        <v>44</v>
      </c>
      <c r="E35" s="254"/>
      <c r="F35" s="158"/>
      <c r="G35" s="190">
        <f>G24+G33+G34</f>
        <v>61878400</v>
      </c>
      <c r="H35" s="191">
        <f t="shared" ref="H35:J35" si="10">H24+H33+H34</f>
        <v>9745000</v>
      </c>
      <c r="I35" s="192">
        <f t="shared" si="10"/>
        <v>4254400</v>
      </c>
      <c r="J35" s="192">
        <f t="shared" si="10"/>
        <v>6647000</v>
      </c>
      <c r="K35" s="193">
        <f>K24+K33+K34</f>
        <v>5737000</v>
      </c>
      <c r="L35" s="193">
        <v>6995000</v>
      </c>
      <c r="M35" s="193">
        <f>M24+M33+M34</f>
        <v>5531000</v>
      </c>
      <c r="N35" s="193">
        <f>N24+N33+N34</f>
        <v>5060000</v>
      </c>
      <c r="O35" s="193">
        <f t="shared" ref="O35" si="11">O24+O33+O34</f>
        <v>6428000</v>
      </c>
      <c r="P35" s="193">
        <f t="shared" ref="P35:Q35" si="12">P24+P33+P34</f>
        <v>3748000</v>
      </c>
      <c r="Q35" s="194">
        <f t="shared" si="12"/>
        <v>7833000</v>
      </c>
    </row>
    <row r="36" spans="1:17" ht="15.75" customHeight="1">
      <c r="E36" s="195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</row>
    <row r="37" spans="1:17">
      <c r="E37" s="195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</row>
  </sheetData>
  <mergeCells count="12">
    <mergeCell ref="D35:E35"/>
    <mergeCell ref="P1:Q1"/>
    <mergeCell ref="A3:A13"/>
    <mergeCell ref="B3:F3"/>
    <mergeCell ref="D13:E13"/>
    <mergeCell ref="A15:A35"/>
    <mergeCell ref="B15:F15"/>
    <mergeCell ref="B16:D23"/>
    <mergeCell ref="B25:D32"/>
    <mergeCell ref="D33:E33"/>
    <mergeCell ref="D34:E34"/>
    <mergeCell ref="I2:O2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R7大会決算書</vt:lpstr>
      <vt:lpstr>R８予算書</vt:lpstr>
      <vt:lpstr>'R7大会決算書'!Print_Area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koutairent2bu</dc:creator>
  <cp:lastModifiedBy>門間　謙次</cp:lastModifiedBy>
  <cp:lastPrinted>2026-01-21T04:51:24Z</cp:lastPrinted>
  <dcterms:created xsi:type="dcterms:W3CDTF">2017-05-10T04:13:44Z</dcterms:created>
  <dcterms:modified xsi:type="dcterms:W3CDTF">2026-01-21T05:24:30Z</dcterms:modified>
</cp:coreProperties>
</file>