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24226"/>
  <mc:AlternateContent xmlns:mc="http://schemas.openxmlformats.org/markup-compatibility/2006">
    <mc:Choice Requires="x15">
      <x15ac:absPath xmlns:x15ac="http://schemas.microsoft.com/office/spreadsheetml/2010/11/ac" url="C:\Users\TabPC\Desktop\【全体会】R７代表委員会資料\"/>
    </mc:Choice>
  </mc:AlternateContent>
  <xr:revisionPtr revIDLastSave="0" documentId="13_ncr:1_{5F8F3AA8-7827-4E7C-AF7C-6FA922D7AD8F}" xr6:coauthVersionLast="47" xr6:coauthVersionMax="47" xr10:uidLastSave="{00000000-0000-0000-0000-000000000000}"/>
  <bookViews>
    <workbookView xWindow="-110" yWindow="-110" windowWidth="19420" windowHeight="12300" tabRatio="960" xr2:uid="{00000000-000D-0000-FFFF-FFFF00000000}"/>
  </bookViews>
  <sheets>
    <sheet name="表紙" sheetId="1" r:id="rId1"/>
    <sheet name="次第" sheetId="2" r:id="rId2"/>
    <sheet name="資料１　１報告事項（１）専門部加盟費・分担金" sheetId="35" r:id="rId3"/>
    <sheet name="資料２　１報告事項（２）分担金内訳" sheetId="34" r:id="rId4"/>
    <sheet name="資料６　１　報告事項　宿泊" sheetId="6" r:id="rId5"/>
    <sheet name="資料９・１０　２協議事項（２）人事（案）（３）会議日程 " sheetId="12" r:id="rId6"/>
    <sheet name="資料１2　３確認事項（１）各組織連携" sheetId="23" r:id="rId7"/>
    <sheet name="資料１3　３確認事項（２）ア意思決定の流れ" sheetId="24" r:id="rId8"/>
  </sheets>
  <externalReferences>
    <externalReference r:id="rId9"/>
    <externalReference r:id="rId10"/>
  </externalReferences>
  <definedNames>
    <definedName name="clearrange" localSheetId="2">'[1]事)委員会費 全国'!#REF!</definedName>
    <definedName name="clearrange" localSheetId="3">'[1]事)委員会費 全国'!#REF!</definedName>
    <definedName name="clearrange">'[1]事)委員会費 全国'!#REF!</definedName>
    <definedName name="_xlnm.Print_Area" localSheetId="3">'資料２　１報告事項（２）分担金内訳'!$A$2:$Q$51</definedName>
    <definedName name="_xlnm.Print_Area" localSheetId="1">次第!$A$1:$J$32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1" i="34" l="1"/>
  <c r="L51" i="34"/>
  <c r="I51" i="34"/>
  <c r="H51" i="34"/>
  <c r="E51" i="34"/>
  <c r="D51" i="34"/>
  <c r="N50" i="34"/>
  <c r="K50" i="34"/>
  <c r="J50" i="34"/>
  <c r="G50" i="34"/>
  <c r="F50" i="34"/>
  <c r="K49" i="34"/>
  <c r="J49" i="34"/>
  <c r="G49" i="34"/>
  <c r="N49" i="34" s="1"/>
  <c r="F49" i="34"/>
  <c r="K48" i="34"/>
  <c r="J48" i="34"/>
  <c r="G48" i="34"/>
  <c r="N48" i="34" s="1"/>
  <c r="F48" i="34"/>
  <c r="K47" i="34"/>
  <c r="J47" i="34"/>
  <c r="G47" i="34"/>
  <c r="N47" i="34" s="1"/>
  <c r="F47" i="34"/>
  <c r="N46" i="34"/>
  <c r="K46" i="34"/>
  <c r="J46" i="34"/>
  <c r="G46" i="34"/>
  <c r="F46" i="34"/>
  <c r="K45" i="34"/>
  <c r="J45" i="34"/>
  <c r="G45" i="34"/>
  <c r="N45" i="34" s="1"/>
  <c r="F45" i="34"/>
  <c r="K44" i="34"/>
  <c r="J44" i="34"/>
  <c r="G44" i="34"/>
  <c r="N44" i="34" s="1"/>
  <c r="F44" i="34"/>
  <c r="K43" i="34"/>
  <c r="J43" i="34"/>
  <c r="G43" i="34"/>
  <c r="N43" i="34" s="1"/>
  <c r="F43" i="34"/>
  <c r="N42" i="34"/>
  <c r="K42" i="34"/>
  <c r="J42" i="34"/>
  <c r="G42" i="34"/>
  <c r="F42" i="34"/>
  <c r="K41" i="34"/>
  <c r="J41" i="34"/>
  <c r="G41" i="34"/>
  <c r="N41" i="34" s="1"/>
  <c r="F41" i="34"/>
  <c r="K40" i="34"/>
  <c r="J40" i="34"/>
  <c r="G40" i="34"/>
  <c r="N40" i="34" s="1"/>
  <c r="F40" i="34"/>
  <c r="K39" i="34"/>
  <c r="J39" i="34"/>
  <c r="G39" i="34"/>
  <c r="N39" i="34" s="1"/>
  <c r="F39" i="34"/>
  <c r="N38" i="34"/>
  <c r="K38" i="34"/>
  <c r="J38" i="34"/>
  <c r="G38" i="34"/>
  <c r="F38" i="34"/>
  <c r="K37" i="34"/>
  <c r="J37" i="34"/>
  <c r="G37" i="34"/>
  <c r="N37" i="34" s="1"/>
  <c r="F37" i="34"/>
  <c r="K36" i="34"/>
  <c r="J36" i="34"/>
  <c r="G36" i="34"/>
  <c r="N36" i="34" s="1"/>
  <c r="F36" i="34"/>
  <c r="K35" i="34"/>
  <c r="J35" i="34"/>
  <c r="G35" i="34"/>
  <c r="N35" i="34" s="1"/>
  <c r="F35" i="34"/>
  <c r="N34" i="34"/>
  <c r="K34" i="34"/>
  <c r="J34" i="34"/>
  <c r="G34" i="34"/>
  <c r="F34" i="34"/>
  <c r="K33" i="34"/>
  <c r="J33" i="34"/>
  <c r="G33" i="34"/>
  <c r="N33" i="34" s="1"/>
  <c r="F33" i="34"/>
  <c r="K32" i="34"/>
  <c r="J32" i="34"/>
  <c r="G32" i="34"/>
  <c r="N32" i="34" s="1"/>
  <c r="F32" i="34"/>
  <c r="K31" i="34"/>
  <c r="J31" i="34"/>
  <c r="G31" i="34"/>
  <c r="N31" i="34" s="1"/>
  <c r="F31" i="34"/>
  <c r="N30" i="34"/>
  <c r="K30" i="34"/>
  <c r="J30" i="34"/>
  <c r="G30" i="34"/>
  <c r="F30" i="34"/>
  <c r="K29" i="34"/>
  <c r="J29" i="34"/>
  <c r="G29" i="34"/>
  <c r="N29" i="34" s="1"/>
  <c r="F29" i="34"/>
  <c r="K28" i="34"/>
  <c r="J28" i="34"/>
  <c r="G28" i="34"/>
  <c r="N28" i="34" s="1"/>
  <c r="F28" i="34"/>
  <c r="K27" i="34"/>
  <c r="J27" i="34"/>
  <c r="G27" i="34"/>
  <c r="N27" i="34" s="1"/>
  <c r="F27" i="34"/>
  <c r="N26" i="34"/>
  <c r="K26" i="34"/>
  <c r="J26" i="34"/>
  <c r="G26" i="34"/>
  <c r="F26" i="34"/>
  <c r="K25" i="34"/>
  <c r="J25" i="34"/>
  <c r="G25" i="34"/>
  <c r="N25" i="34" s="1"/>
  <c r="F25" i="34"/>
  <c r="K24" i="34"/>
  <c r="J24" i="34"/>
  <c r="G24" i="34"/>
  <c r="N24" i="34" s="1"/>
  <c r="F24" i="34"/>
  <c r="K23" i="34"/>
  <c r="J23" i="34"/>
  <c r="G23" i="34"/>
  <c r="N23" i="34" s="1"/>
  <c r="F23" i="34"/>
  <c r="N22" i="34"/>
  <c r="K22" i="34"/>
  <c r="J22" i="34"/>
  <c r="G22" i="34"/>
  <c r="F22" i="34"/>
  <c r="K21" i="34"/>
  <c r="J21" i="34"/>
  <c r="G21" i="34"/>
  <c r="N21" i="34" s="1"/>
  <c r="F21" i="34"/>
  <c r="K20" i="34"/>
  <c r="J20" i="34"/>
  <c r="G20" i="34"/>
  <c r="N20" i="34" s="1"/>
  <c r="F20" i="34"/>
  <c r="K19" i="34"/>
  <c r="J19" i="34"/>
  <c r="G19" i="34"/>
  <c r="N19" i="34" s="1"/>
  <c r="F19" i="34"/>
  <c r="N18" i="34"/>
  <c r="K18" i="34"/>
  <c r="J18" i="34"/>
  <c r="G18" i="34"/>
  <c r="F18" i="34"/>
  <c r="K17" i="34"/>
  <c r="J17" i="34"/>
  <c r="G17" i="34"/>
  <c r="N17" i="34" s="1"/>
  <c r="F17" i="34"/>
  <c r="K16" i="34"/>
  <c r="J16" i="34"/>
  <c r="G16" i="34"/>
  <c r="N16" i="34" s="1"/>
  <c r="F16" i="34"/>
  <c r="K15" i="34"/>
  <c r="J15" i="34"/>
  <c r="G15" i="34"/>
  <c r="N15" i="34" s="1"/>
  <c r="F15" i="34"/>
  <c r="N14" i="34"/>
  <c r="K14" i="34"/>
  <c r="J14" i="34"/>
  <c r="G14" i="34"/>
  <c r="F14" i="34"/>
  <c r="K13" i="34"/>
  <c r="J13" i="34"/>
  <c r="G13" i="34"/>
  <c r="N13" i="34" s="1"/>
  <c r="F13" i="34"/>
  <c r="K12" i="34"/>
  <c r="J12" i="34"/>
  <c r="G12" i="34"/>
  <c r="N12" i="34" s="1"/>
  <c r="F12" i="34"/>
  <c r="K11" i="34"/>
  <c r="J11" i="34"/>
  <c r="G11" i="34"/>
  <c r="N11" i="34" s="1"/>
  <c r="F11" i="34"/>
  <c r="N10" i="34"/>
  <c r="K10" i="34"/>
  <c r="J10" i="34"/>
  <c r="G10" i="34"/>
  <c r="F10" i="34"/>
  <c r="K9" i="34"/>
  <c r="J9" i="34"/>
  <c r="G9" i="34"/>
  <c r="N9" i="34" s="1"/>
  <c r="F9" i="34"/>
  <c r="K8" i="34"/>
  <c r="J8" i="34"/>
  <c r="G8" i="34"/>
  <c r="N8" i="34" s="1"/>
  <c r="F8" i="34"/>
  <c r="K7" i="34"/>
  <c r="K51" i="34" s="1"/>
  <c r="J7" i="34"/>
  <c r="G7" i="34"/>
  <c r="N7" i="34" s="1"/>
  <c r="F7" i="34"/>
  <c r="N6" i="34"/>
  <c r="K6" i="34"/>
  <c r="J6" i="34"/>
  <c r="G6" i="34"/>
  <c r="F6" i="34"/>
  <c r="K5" i="34"/>
  <c r="J5" i="34"/>
  <c r="G5" i="34"/>
  <c r="N5" i="34" s="1"/>
  <c r="F5" i="34"/>
  <c r="K4" i="34"/>
  <c r="J4" i="34"/>
  <c r="J51" i="34" s="1"/>
  <c r="G4" i="34"/>
  <c r="N4" i="34" s="1"/>
  <c r="F4" i="34"/>
  <c r="F51" i="34" s="1"/>
  <c r="T49" i="35"/>
  <c r="O49" i="35"/>
  <c r="V49" i="35" s="1"/>
  <c r="N49" i="35"/>
  <c r="T48" i="35"/>
  <c r="O48" i="35"/>
  <c r="V48" i="35" s="1"/>
  <c r="N48" i="35"/>
  <c r="T47" i="35"/>
  <c r="O47" i="35"/>
  <c r="V47" i="35" s="1"/>
  <c r="N47" i="35"/>
  <c r="T46" i="35"/>
  <c r="O46" i="35"/>
  <c r="V46" i="35" s="1"/>
  <c r="N46" i="35"/>
  <c r="T45" i="35"/>
  <c r="O45" i="35"/>
  <c r="V45" i="35" s="1"/>
  <c r="N45" i="35"/>
  <c r="T44" i="35"/>
  <c r="O44" i="35"/>
  <c r="V44" i="35" s="1"/>
  <c r="N44" i="35"/>
  <c r="T43" i="35"/>
  <c r="O43" i="35"/>
  <c r="V43" i="35" s="1"/>
  <c r="N43" i="35"/>
  <c r="T42" i="35"/>
  <c r="O42" i="35"/>
  <c r="V42" i="35" s="1"/>
  <c r="N42" i="35"/>
  <c r="T41" i="35"/>
  <c r="O41" i="35"/>
  <c r="V41" i="35" s="1"/>
  <c r="N41" i="35"/>
  <c r="T40" i="35"/>
  <c r="O40" i="35"/>
  <c r="V40" i="35" s="1"/>
  <c r="N40" i="35"/>
  <c r="T39" i="35"/>
  <c r="O39" i="35"/>
  <c r="V39" i="35" s="1"/>
  <c r="N39" i="35"/>
  <c r="T38" i="35"/>
  <c r="O38" i="35"/>
  <c r="V38" i="35" s="1"/>
  <c r="N38" i="35"/>
  <c r="T37" i="35"/>
  <c r="O37" i="35"/>
  <c r="V37" i="35" s="1"/>
  <c r="N37" i="35"/>
  <c r="T36" i="35"/>
  <c r="O36" i="35"/>
  <c r="V36" i="35" s="1"/>
  <c r="N36" i="35"/>
  <c r="T35" i="35"/>
  <c r="O35" i="35"/>
  <c r="V35" i="35" s="1"/>
  <c r="N35" i="35"/>
  <c r="T34" i="35"/>
  <c r="O34" i="35"/>
  <c r="V34" i="35" s="1"/>
  <c r="N34" i="35"/>
  <c r="T33" i="35"/>
  <c r="O33" i="35"/>
  <c r="V33" i="35" s="1"/>
  <c r="N33" i="35"/>
  <c r="T32" i="35"/>
  <c r="O32" i="35"/>
  <c r="V32" i="35" s="1"/>
  <c r="N32" i="35"/>
  <c r="T31" i="35"/>
  <c r="O31" i="35"/>
  <c r="V31" i="35" s="1"/>
  <c r="N31" i="35"/>
  <c r="T30" i="35"/>
  <c r="O30" i="35"/>
  <c r="V30" i="35" s="1"/>
  <c r="N30" i="35"/>
  <c r="T29" i="35"/>
  <c r="O29" i="35"/>
  <c r="V29" i="35" s="1"/>
  <c r="N29" i="35"/>
  <c r="T28" i="35"/>
  <c r="O28" i="35"/>
  <c r="V28" i="35" s="1"/>
  <c r="N28" i="35"/>
  <c r="T27" i="35"/>
  <c r="O27" i="35"/>
  <c r="V27" i="35" s="1"/>
  <c r="N27" i="35"/>
  <c r="T26" i="35"/>
  <c r="O26" i="35"/>
  <c r="V26" i="35" s="1"/>
  <c r="N26" i="35"/>
  <c r="T25" i="35"/>
  <c r="O25" i="35"/>
  <c r="V25" i="35" s="1"/>
  <c r="N25" i="35"/>
  <c r="T24" i="35"/>
  <c r="O24" i="35"/>
  <c r="V24" i="35" s="1"/>
  <c r="N24" i="35"/>
  <c r="T23" i="35"/>
  <c r="O23" i="35"/>
  <c r="V23" i="35" s="1"/>
  <c r="N23" i="35"/>
  <c r="T22" i="35"/>
  <c r="O22" i="35"/>
  <c r="V22" i="35" s="1"/>
  <c r="N22" i="35"/>
  <c r="T21" i="35"/>
  <c r="O21" i="35"/>
  <c r="V21" i="35" s="1"/>
  <c r="N21" i="35"/>
  <c r="T20" i="35"/>
  <c r="O20" i="35"/>
  <c r="V20" i="35" s="1"/>
  <c r="N20" i="35"/>
  <c r="T19" i="35"/>
  <c r="O19" i="35"/>
  <c r="V19" i="35" s="1"/>
  <c r="N19" i="35"/>
  <c r="T18" i="35"/>
  <c r="O18" i="35"/>
  <c r="V18" i="35" s="1"/>
  <c r="N18" i="35"/>
  <c r="T17" i="35"/>
  <c r="O17" i="35"/>
  <c r="V17" i="35" s="1"/>
  <c r="N17" i="35"/>
  <c r="T16" i="35"/>
  <c r="O16" i="35"/>
  <c r="V16" i="35" s="1"/>
  <c r="N16" i="35"/>
  <c r="T15" i="35"/>
  <c r="O15" i="35"/>
  <c r="V15" i="35" s="1"/>
  <c r="N15" i="35"/>
  <c r="T14" i="35"/>
  <c r="O14" i="35"/>
  <c r="V14" i="35" s="1"/>
  <c r="N14" i="35"/>
  <c r="T13" i="35"/>
  <c r="O13" i="35"/>
  <c r="V13" i="35" s="1"/>
  <c r="N13" i="35"/>
  <c r="T12" i="35"/>
  <c r="O12" i="35"/>
  <c r="V12" i="35" s="1"/>
  <c r="N12" i="35"/>
  <c r="T11" i="35"/>
  <c r="O11" i="35"/>
  <c r="V11" i="35" s="1"/>
  <c r="N11" i="35"/>
  <c r="T10" i="35"/>
  <c r="O10" i="35"/>
  <c r="V10" i="35" s="1"/>
  <c r="N10" i="35"/>
  <c r="T9" i="35"/>
  <c r="O9" i="35"/>
  <c r="V9" i="35" s="1"/>
  <c r="N9" i="35"/>
  <c r="T8" i="35"/>
  <c r="O8" i="35"/>
  <c r="V8" i="35" s="1"/>
  <c r="N8" i="35"/>
  <c r="T7" i="35"/>
  <c r="O7" i="35"/>
  <c r="V7" i="35" s="1"/>
  <c r="N7" i="35"/>
  <c r="T6" i="35"/>
  <c r="O6" i="35"/>
  <c r="V6" i="35" s="1"/>
  <c r="N6" i="35"/>
  <c r="T5" i="35"/>
  <c r="O5" i="35"/>
  <c r="V5" i="35" s="1"/>
  <c r="N5" i="35"/>
  <c r="T4" i="35"/>
  <c r="O4" i="35"/>
  <c r="V4" i="35" s="1"/>
  <c r="N4" i="35"/>
  <c r="T3" i="35"/>
  <c r="O3" i="35"/>
  <c r="V3" i="35" s="1"/>
  <c r="N3" i="35"/>
  <c r="M50" i="35"/>
  <c r="L50" i="35"/>
  <c r="K50" i="35"/>
  <c r="J50" i="35"/>
  <c r="I50" i="35"/>
  <c r="H50" i="35"/>
  <c r="G50" i="35"/>
  <c r="F50" i="35"/>
  <c r="E50" i="35"/>
  <c r="D50" i="35"/>
  <c r="N51" i="34" l="1"/>
  <c r="G51" i="34"/>
  <c r="T50" i="35"/>
  <c r="V50" i="35"/>
  <c r="O50" i="35"/>
  <c r="N51" i="35" l="1"/>
  <c r="J51" i="35"/>
  <c r="F51" i="35"/>
  <c r="M51" i="35"/>
  <c r="L51" i="35"/>
  <c r="K51" i="35"/>
  <c r="I51" i="35"/>
  <c r="H51" i="35"/>
  <c r="G51" i="35"/>
  <c r="E51" i="35"/>
  <c r="D51" i="35"/>
  <c r="Z3" i="34" l="1"/>
  <c r="Z38" i="34" l="1"/>
  <c r="Z5" i="34" l="1"/>
  <c r="Z6" i="34"/>
  <c r="Z7" i="34"/>
  <c r="Z10" i="34"/>
  <c r="Z11" i="34"/>
  <c r="Z40" i="34"/>
  <c r="Z41" i="34"/>
  <c r="Z9" i="34"/>
  <c r="Z39" i="34"/>
  <c r="Z12" i="34"/>
  <c r="Z8" i="34"/>
  <c r="Z4" i="34"/>
  <c r="Z44" i="34"/>
  <c r="Z45" i="34"/>
  <c r="Z46" i="34"/>
  <c r="Z47" i="34"/>
  <c r="Z48" i="34"/>
  <c r="Z49" i="34"/>
  <c r="Z37" i="34"/>
  <c r="Z13" i="34"/>
  <c r="Z14" i="34"/>
  <c r="Z15" i="34"/>
  <c r="Z16" i="34"/>
  <c r="Z17" i="34"/>
  <c r="Z18" i="34"/>
  <c r="Z19" i="34"/>
  <c r="Z20" i="34"/>
  <c r="Z21" i="34"/>
  <c r="Z22" i="34"/>
  <c r="Z23" i="34"/>
  <c r="Z24" i="34"/>
  <c r="Z25" i="34"/>
  <c r="Z26" i="34"/>
  <c r="Z27" i="34"/>
  <c r="Z28" i="34"/>
  <c r="Z29" i="34"/>
  <c r="Z30" i="34"/>
  <c r="Z31" i="34"/>
  <c r="Z32" i="34"/>
  <c r="Z33" i="34"/>
  <c r="Z34" i="34"/>
  <c r="Z35" i="34"/>
  <c r="Z36" i="34"/>
  <c r="Z42" i="34"/>
  <c r="Z43" i="34"/>
  <c r="Z50" i="34" l="1"/>
</calcChain>
</file>

<file path=xl/sharedStrings.xml><?xml version="1.0" encoding="utf-8"?>
<sst xmlns="http://schemas.openxmlformats.org/spreadsheetml/2006/main" count="778" uniqueCount="377">
  <si>
    <t>陸上競技</t>
    <rPh sb="0" eb="2">
      <t>リクジョウ</t>
    </rPh>
    <rPh sb="2" eb="4">
      <t>キョウギ</t>
    </rPh>
    <phoneticPr fontId="11"/>
  </si>
  <si>
    <t>自転車競技</t>
    <rPh sb="0" eb="3">
      <t>ジテンシャ</t>
    </rPh>
    <rPh sb="3" eb="5">
      <t>キョウギ</t>
    </rPh>
    <phoneticPr fontId="11"/>
  </si>
  <si>
    <t>卓球</t>
    <rPh sb="0" eb="2">
      <t>タッキュウ</t>
    </rPh>
    <phoneticPr fontId="11"/>
  </si>
  <si>
    <t>柔道</t>
    <rPh sb="0" eb="2">
      <t>ジュウドウ</t>
    </rPh>
    <phoneticPr fontId="11"/>
  </si>
  <si>
    <t>剣道</t>
    <rPh sb="0" eb="2">
      <t>ケンドウ</t>
    </rPh>
    <phoneticPr fontId="11"/>
  </si>
  <si>
    <t>バレーボール</t>
    <phoneticPr fontId="11"/>
  </si>
  <si>
    <t>サッカー</t>
    <phoneticPr fontId="11"/>
  </si>
  <si>
    <t>合　計</t>
    <rPh sb="0" eb="1">
      <t>ゴウ</t>
    </rPh>
    <rPh sb="2" eb="3">
      <t>ケイ</t>
    </rPh>
    <phoneticPr fontId="11"/>
  </si>
  <si>
    <t>日程</t>
  </si>
  <si>
    <t>曜日</t>
  </si>
  <si>
    <t>会議名</t>
  </si>
  <si>
    <t>内　　　　　容</t>
  </si>
  <si>
    <t>場所</t>
  </si>
  <si>
    <t>未定</t>
    <rPh sb="0" eb="2">
      <t>ミテイ</t>
    </rPh>
    <phoneticPr fontId="4"/>
  </si>
  <si>
    <t>（土）</t>
  </si>
  <si>
    <t>全国発送業務</t>
  </si>
  <si>
    <t>大会会計整理</t>
  </si>
  <si>
    <t>ＪＫＡ補助金関係書類の提出</t>
    <rPh sb="3" eb="6">
      <t>ホジョキン</t>
    </rPh>
    <rPh sb="6" eb="8">
      <t>カンケイ</t>
    </rPh>
    <rPh sb="8" eb="10">
      <t>ショルイ</t>
    </rPh>
    <rPh sb="11" eb="13">
      <t>テイシュツ</t>
    </rPh>
    <phoneticPr fontId="4"/>
  </si>
  <si>
    <t>（日）</t>
  </si>
  <si>
    <t>地区</t>
    <rPh sb="0" eb="2">
      <t>チク</t>
    </rPh>
    <phoneticPr fontId="11"/>
  </si>
  <si>
    <t>都道府県</t>
    <rPh sb="0" eb="4">
      <t>トドウフケン</t>
    </rPh>
    <phoneticPr fontId="11"/>
  </si>
  <si>
    <t>加盟費</t>
    <rPh sb="0" eb="2">
      <t>カメイ</t>
    </rPh>
    <rPh sb="2" eb="3">
      <t>ヒ</t>
    </rPh>
    <phoneticPr fontId="11"/>
  </si>
  <si>
    <t>定100未満</t>
    <rPh sb="0" eb="1">
      <t>テイ</t>
    </rPh>
    <rPh sb="4" eb="6">
      <t>ミマン</t>
    </rPh>
    <phoneticPr fontId="11"/>
  </si>
  <si>
    <t>定100以上</t>
    <rPh sb="0" eb="1">
      <t>テイ</t>
    </rPh>
    <rPh sb="4" eb="6">
      <t>イジョウ</t>
    </rPh>
    <phoneticPr fontId="11"/>
  </si>
  <si>
    <t>通1000未満</t>
    <rPh sb="0" eb="1">
      <t>ツウ</t>
    </rPh>
    <rPh sb="5" eb="7">
      <t>ミマン</t>
    </rPh>
    <phoneticPr fontId="11"/>
  </si>
  <si>
    <t>通1000以上</t>
    <rPh sb="0" eb="1">
      <t>ツウ</t>
    </rPh>
    <rPh sb="5" eb="7">
      <t>イジョウ</t>
    </rPh>
    <phoneticPr fontId="11"/>
  </si>
  <si>
    <t>分担金</t>
    <rPh sb="0" eb="2">
      <t>ブンタン</t>
    </rPh>
    <rPh sb="2" eb="3">
      <t>キン</t>
    </rPh>
    <phoneticPr fontId="11"/>
  </si>
  <si>
    <t>負担金割当額</t>
    <rPh sb="0" eb="3">
      <t>フタンキン</t>
    </rPh>
    <rPh sb="3" eb="5">
      <t>ワリアテ</t>
    </rPh>
    <rPh sb="5" eb="6">
      <t>ガク</t>
    </rPh>
    <phoneticPr fontId="11"/>
  </si>
  <si>
    <t>納入額</t>
    <rPh sb="0" eb="3">
      <t>ノウニュウガク</t>
    </rPh>
    <phoneticPr fontId="11"/>
  </si>
  <si>
    <t>振込日</t>
    <rPh sb="0" eb="2">
      <t>フリコミ</t>
    </rPh>
    <rPh sb="2" eb="3">
      <t>ヒ</t>
    </rPh>
    <phoneticPr fontId="11"/>
  </si>
  <si>
    <t>送金明細</t>
    <rPh sb="0" eb="2">
      <t>ソウキン</t>
    </rPh>
    <rPh sb="2" eb="4">
      <t>メイサイ</t>
    </rPh>
    <phoneticPr fontId="11"/>
  </si>
  <si>
    <t>北海道</t>
    <rPh sb="0" eb="3">
      <t>ホッカイドウ</t>
    </rPh>
    <phoneticPr fontId="11"/>
  </si>
  <si>
    <t>北海道</t>
    <rPh sb="0" eb="3">
      <t>ホッカイドウ</t>
    </rPh>
    <phoneticPr fontId="10"/>
  </si>
  <si>
    <t>○</t>
  </si>
  <si>
    <t>東　北</t>
    <rPh sb="0" eb="1">
      <t>ヒガシ</t>
    </rPh>
    <rPh sb="2" eb="3">
      <t>キタ</t>
    </rPh>
    <phoneticPr fontId="11"/>
  </si>
  <si>
    <t>青　森</t>
    <rPh sb="0" eb="1">
      <t>アオ</t>
    </rPh>
    <rPh sb="2" eb="3">
      <t>モリ</t>
    </rPh>
    <phoneticPr fontId="10"/>
  </si>
  <si>
    <t>岩　手</t>
    <rPh sb="0" eb="1">
      <t>イワ</t>
    </rPh>
    <rPh sb="2" eb="3">
      <t>テ</t>
    </rPh>
    <phoneticPr fontId="10"/>
  </si>
  <si>
    <t>宮　城</t>
    <rPh sb="0" eb="1">
      <t>ミヤ</t>
    </rPh>
    <rPh sb="2" eb="3">
      <t>シロ</t>
    </rPh>
    <phoneticPr fontId="10"/>
  </si>
  <si>
    <t>秋　田</t>
    <rPh sb="0" eb="1">
      <t>アキ</t>
    </rPh>
    <rPh sb="2" eb="3">
      <t>タ</t>
    </rPh>
    <phoneticPr fontId="10"/>
  </si>
  <si>
    <t>山　形</t>
    <rPh sb="0" eb="1">
      <t>ヤマ</t>
    </rPh>
    <rPh sb="2" eb="3">
      <t>カタチ</t>
    </rPh>
    <phoneticPr fontId="10"/>
  </si>
  <si>
    <t>福　島</t>
    <rPh sb="0" eb="1">
      <t>フク</t>
    </rPh>
    <rPh sb="2" eb="3">
      <t>シマ</t>
    </rPh>
    <phoneticPr fontId="10"/>
  </si>
  <si>
    <t>関　東</t>
    <rPh sb="0" eb="1">
      <t>セキ</t>
    </rPh>
    <rPh sb="2" eb="3">
      <t>ヒガシ</t>
    </rPh>
    <phoneticPr fontId="11"/>
  </si>
  <si>
    <t>茨　城</t>
    <rPh sb="0" eb="1">
      <t>イバラ</t>
    </rPh>
    <rPh sb="2" eb="3">
      <t>シロ</t>
    </rPh>
    <phoneticPr fontId="10"/>
  </si>
  <si>
    <t>栃　木</t>
    <rPh sb="0" eb="1">
      <t>トチ</t>
    </rPh>
    <rPh sb="2" eb="3">
      <t>キ</t>
    </rPh>
    <phoneticPr fontId="10"/>
  </si>
  <si>
    <t>群　馬</t>
    <rPh sb="0" eb="1">
      <t>グン</t>
    </rPh>
    <rPh sb="2" eb="3">
      <t>ウマ</t>
    </rPh>
    <phoneticPr fontId="10"/>
  </si>
  <si>
    <t>埼　玉</t>
    <rPh sb="0" eb="1">
      <t>サイタマ</t>
    </rPh>
    <rPh sb="2" eb="3">
      <t>タマ</t>
    </rPh>
    <phoneticPr fontId="10"/>
  </si>
  <si>
    <t>千　葉</t>
    <rPh sb="0" eb="1">
      <t>セン</t>
    </rPh>
    <rPh sb="2" eb="3">
      <t>ハ</t>
    </rPh>
    <phoneticPr fontId="10"/>
  </si>
  <si>
    <t>神奈川</t>
    <rPh sb="0" eb="3">
      <t>カナガワ</t>
    </rPh>
    <phoneticPr fontId="10"/>
  </si>
  <si>
    <t>山　梨</t>
    <rPh sb="0" eb="1">
      <t>ヤマ</t>
    </rPh>
    <rPh sb="2" eb="3">
      <t>ナシ</t>
    </rPh>
    <phoneticPr fontId="10"/>
  </si>
  <si>
    <t>東京</t>
    <rPh sb="0" eb="2">
      <t>トウキョウ</t>
    </rPh>
    <phoneticPr fontId="11"/>
  </si>
  <si>
    <t>東　京</t>
    <rPh sb="0" eb="1">
      <t>ヒガシ</t>
    </rPh>
    <rPh sb="2" eb="3">
      <t>キョウ</t>
    </rPh>
    <phoneticPr fontId="10"/>
  </si>
  <si>
    <t>北信越</t>
    <rPh sb="0" eb="1">
      <t>キタ</t>
    </rPh>
    <rPh sb="1" eb="3">
      <t>シンエツ</t>
    </rPh>
    <phoneticPr fontId="11"/>
  </si>
  <si>
    <t>新　潟</t>
    <rPh sb="0" eb="1">
      <t>シン</t>
    </rPh>
    <rPh sb="2" eb="3">
      <t>カタ</t>
    </rPh>
    <phoneticPr fontId="10"/>
  </si>
  <si>
    <t>富　山</t>
    <rPh sb="0" eb="1">
      <t>トヤマ</t>
    </rPh>
    <rPh sb="2" eb="3">
      <t>ヤマ</t>
    </rPh>
    <phoneticPr fontId="10"/>
  </si>
  <si>
    <t xml:space="preserve">石　川  </t>
    <rPh sb="0" eb="1">
      <t>イシ</t>
    </rPh>
    <rPh sb="2" eb="3">
      <t>カワ</t>
    </rPh>
    <phoneticPr fontId="10"/>
  </si>
  <si>
    <t>福　井</t>
    <rPh sb="0" eb="1">
      <t>フク</t>
    </rPh>
    <rPh sb="2" eb="3">
      <t>イ</t>
    </rPh>
    <phoneticPr fontId="10"/>
  </si>
  <si>
    <t>長　野</t>
    <rPh sb="0" eb="1">
      <t>ナガ</t>
    </rPh>
    <rPh sb="2" eb="3">
      <t>ノ</t>
    </rPh>
    <phoneticPr fontId="10"/>
  </si>
  <si>
    <t>東　海</t>
    <rPh sb="0" eb="1">
      <t>ヒガシ</t>
    </rPh>
    <rPh sb="2" eb="3">
      <t>ウミ</t>
    </rPh>
    <phoneticPr fontId="11"/>
  </si>
  <si>
    <t>静　岡</t>
    <rPh sb="0" eb="1">
      <t>シズ</t>
    </rPh>
    <rPh sb="2" eb="3">
      <t>オカ</t>
    </rPh>
    <phoneticPr fontId="10"/>
  </si>
  <si>
    <t>愛　知</t>
    <rPh sb="0" eb="1">
      <t>アイ</t>
    </rPh>
    <rPh sb="2" eb="3">
      <t>チ</t>
    </rPh>
    <phoneticPr fontId="10"/>
  </si>
  <si>
    <t>岐　阜</t>
    <rPh sb="0" eb="1">
      <t>ギフ</t>
    </rPh>
    <rPh sb="2" eb="3">
      <t>フ</t>
    </rPh>
    <phoneticPr fontId="10"/>
  </si>
  <si>
    <t>三　重</t>
    <rPh sb="0" eb="1">
      <t>ミ</t>
    </rPh>
    <rPh sb="2" eb="3">
      <t>ジュウ</t>
    </rPh>
    <phoneticPr fontId="10"/>
  </si>
  <si>
    <t>近　畿</t>
    <rPh sb="0" eb="1">
      <t>コン</t>
    </rPh>
    <rPh sb="2" eb="3">
      <t>キ</t>
    </rPh>
    <phoneticPr fontId="11"/>
  </si>
  <si>
    <t>滋　賀</t>
    <rPh sb="0" eb="1">
      <t>シガ</t>
    </rPh>
    <rPh sb="2" eb="3">
      <t>ガ</t>
    </rPh>
    <phoneticPr fontId="10"/>
  </si>
  <si>
    <t>京　都</t>
    <rPh sb="0" eb="1">
      <t>キョウ</t>
    </rPh>
    <rPh sb="2" eb="3">
      <t>ト</t>
    </rPh>
    <phoneticPr fontId="10"/>
  </si>
  <si>
    <t>大　阪</t>
    <rPh sb="0" eb="1">
      <t>オオ</t>
    </rPh>
    <rPh sb="2" eb="3">
      <t>サカ</t>
    </rPh>
    <phoneticPr fontId="10"/>
  </si>
  <si>
    <t>兵　庫</t>
    <rPh sb="0" eb="1">
      <t>ヒョウゴ</t>
    </rPh>
    <rPh sb="2" eb="3">
      <t>コ</t>
    </rPh>
    <phoneticPr fontId="10"/>
  </si>
  <si>
    <t>奈　良</t>
    <rPh sb="0" eb="1">
      <t>ナラ</t>
    </rPh>
    <rPh sb="2" eb="3">
      <t>リョウ</t>
    </rPh>
    <phoneticPr fontId="10"/>
  </si>
  <si>
    <t>和歌山</t>
    <rPh sb="0" eb="3">
      <t>ワカヤマ</t>
    </rPh>
    <phoneticPr fontId="10"/>
  </si>
  <si>
    <t>中　国</t>
    <rPh sb="0" eb="1">
      <t>ナカ</t>
    </rPh>
    <rPh sb="2" eb="3">
      <t>コク</t>
    </rPh>
    <phoneticPr fontId="11"/>
  </si>
  <si>
    <t>鳥　取</t>
    <rPh sb="0" eb="1">
      <t>トリ</t>
    </rPh>
    <rPh sb="2" eb="3">
      <t>ト</t>
    </rPh>
    <phoneticPr fontId="10"/>
  </si>
  <si>
    <t>島　根</t>
    <rPh sb="0" eb="1">
      <t>シマ</t>
    </rPh>
    <rPh sb="2" eb="3">
      <t>ネ</t>
    </rPh>
    <phoneticPr fontId="10"/>
  </si>
  <si>
    <t>岡　山</t>
    <rPh sb="0" eb="1">
      <t>オカ</t>
    </rPh>
    <rPh sb="2" eb="3">
      <t>ヤマ</t>
    </rPh>
    <phoneticPr fontId="10"/>
  </si>
  <si>
    <t>広　島</t>
    <rPh sb="0" eb="1">
      <t>ヒロ</t>
    </rPh>
    <rPh sb="2" eb="3">
      <t>シマ</t>
    </rPh>
    <phoneticPr fontId="10"/>
  </si>
  <si>
    <t>山　口</t>
    <rPh sb="0" eb="1">
      <t>ヤマ</t>
    </rPh>
    <rPh sb="2" eb="3">
      <t>クチ</t>
    </rPh>
    <phoneticPr fontId="10"/>
  </si>
  <si>
    <t>四　国</t>
    <rPh sb="0" eb="1">
      <t>ヨン</t>
    </rPh>
    <rPh sb="2" eb="3">
      <t>コク</t>
    </rPh>
    <phoneticPr fontId="11"/>
  </si>
  <si>
    <t>徳　島</t>
    <rPh sb="0" eb="1">
      <t>トク</t>
    </rPh>
    <rPh sb="2" eb="3">
      <t>シマ</t>
    </rPh>
    <phoneticPr fontId="10"/>
  </si>
  <si>
    <t>香　川</t>
    <rPh sb="0" eb="1">
      <t>カガワ</t>
    </rPh>
    <rPh sb="2" eb="3">
      <t>カワ</t>
    </rPh>
    <phoneticPr fontId="10"/>
  </si>
  <si>
    <t>愛　媛</t>
    <rPh sb="0" eb="1">
      <t>アイ</t>
    </rPh>
    <rPh sb="2" eb="3">
      <t>ヒメ</t>
    </rPh>
    <phoneticPr fontId="10"/>
  </si>
  <si>
    <t>高　知</t>
    <rPh sb="0" eb="1">
      <t>コウ</t>
    </rPh>
    <rPh sb="2" eb="3">
      <t>チ</t>
    </rPh>
    <phoneticPr fontId="10"/>
  </si>
  <si>
    <t>九　州</t>
    <rPh sb="0" eb="1">
      <t>キュウ</t>
    </rPh>
    <rPh sb="2" eb="3">
      <t>シュウ</t>
    </rPh>
    <phoneticPr fontId="11"/>
  </si>
  <si>
    <t>福　岡</t>
    <rPh sb="0" eb="1">
      <t>フク</t>
    </rPh>
    <rPh sb="2" eb="3">
      <t>オカ</t>
    </rPh>
    <phoneticPr fontId="10"/>
  </si>
  <si>
    <t>佐　賀</t>
    <rPh sb="0" eb="1">
      <t>サ</t>
    </rPh>
    <rPh sb="2" eb="3">
      <t>ガ</t>
    </rPh>
    <phoneticPr fontId="10"/>
  </si>
  <si>
    <t>長　崎</t>
    <rPh sb="0" eb="1">
      <t>ナガ</t>
    </rPh>
    <rPh sb="2" eb="3">
      <t>サキ</t>
    </rPh>
    <phoneticPr fontId="10"/>
  </si>
  <si>
    <t>熊　本</t>
    <rPh sb="0" eb="1">
      <t>クマ</t>
    </rPh>
    <rPh sb="2" eb="3">
      <t>ホン</t>
    </rPh>
    <phoneticPr fontId="10"/>
  </si>
  <si>
    <t>大　分</t>
    <rPh sb="0" eb="1">
      <t>オオ</t>
    </rPh>
    <rPh sb="2" eb="3">
      <t>フン</t>
    </rPh>
    <phoneticPr fontId="10"/>
  </si>
  <si>
    <t>宮　崎</t>
    <rPh sb="0" eb="1">
      <t>ミヤ</t>
    </rPh>
    <rPh sb="2" eb="3">
      <t>サキ</t>
    </rPh>
    <phoneticPr fontId="10"/>
  </si>
  <si>
    <t>鹿児島</t>
    <rPh sb="0" eb="3">
      <t>カゴシマ</t>
    </rPh>
    <phoneticPr fontId="10"/>
  </si>
  <si>
    <t>沖　縄</t>
    <rPh sb="0" eb="1">
      <t>オキナワ</t>
    </rPh>
    <rPh sb="2" eb="3">
      <t>ナワ</t>
    </rPh>
    <phoneticPr fontId="10"/>
  </si>
  <si>
    <t>加盟費合計</t>
    <rPh sb="0" eb="2">
      <t>カメイ</t>
    </rPh>
    <rPh sb="2" eb="3">
      <t>ヒ</t>
    </rPh>
    <rPh sb="3" eb="5">
      <t>ゴウケイ</t>
    </rPh>
    <phoneticPr fontId="11"/>
  </si>
  <si>
    <t>理事長
決定事項
通達など</t>
    <rPh sb="0" eb="3">
      <t>リジチョウ</t>
    </rPh>
    <rPh sb="4" eb="6">
      <t>ケッテイ</t>
    </rPh>
    <rPh sb="6" eb="8">
      <t>ジコウ</t>
    </rPh>
    <rPh sb="10" eb="12">
      <t>ツウタツ</t>
    </rPh>
    <phoneticPr fontId="4"/>
  </si>
  <si>
    <t>都道府県高等学校体育連盟</t>
    <rPh sb="0" eb="4">
      <t>トドウフケン</t>
    </rPh>
    <rPh sb="4" eb="6">
      <t>コウトウ</t>
    </rPh>
    <rPh sb="6" eb="8">
      <t>ガッコウ</t>
    </rPh>
    <rPh sb="8" eb="10">
      <t>タイイク</t>
    </rPh>
    <rPh sb="10" eb="12">
      <t>レンメイ</t>
    </rPh>
    <phoneticPr fontId="4"/>
  </si>
  <si>
    <t>連絡・報告</t>
    <rPh sb="0" eb="2">
      <t>レンラク</t>
    </rPh>
    <rPh sb="3" eb="5">
      <t>ホウコク</t>
    </rPh>
    <phoneticPr fontId="4"/>
  </si>
  <si>
    <t>　全国高体連主催会議への出席</t>
    <rPh sb="1" eb="3">
      <t>ゼンコク</t>
    </rPh>
    <rPh sb="3" eb="6">
      <t>コウタイレン</t>
    </rPh>
    <rPh sb="6" eb="8">
      <t>シュサイ</t>
    </rPh>
    <rPh sb="8" eb="10">
      <t>カイギ</t>
    </rPh>
    <rPh sb="12" eb="14">
      <t>シュッセキ</t>
    </rPh>
    <phoneticPr fontId="4"/>
  </si>
  <si>
    <t>大会要項</t>
    <rPh sb="0" eb="2">
      <t>タイカイ</t>
    </rPh>
    <rPh sb="2" eb="4">
      <t>ヨウコウ</t>
    </rPh>
    <phoneticPr fontId="4"/>
  </si>
  <si>
    <t>派遣書類</t>
    <rPh sb="0" eb="2">
      <t>ハケン</t>
    </rPh>
    <rPh sb="2" eb="4">
      <t>ショルイ</t>
    </rPh>
    <phoneticPr fontId="4"/>
  </si>
  <si>
    <t>　理事会承認事項通達・報告など</t>
    <rPh sb="1" eb="4">
      <t>リジカイ</t>
    </rPh>
    <rPh sb="4" eb="6">
      <t>ショウニン</t>
    </rPh>
    <rPh sb="6" eb="8">
      <t>ジコウ</t>
    </rPh>
    <rPh sb="8" eb="10">
      <t>ツウタツ</t>
    </rPh>
    <rPh sb="11" eb="13">
      <t>ホウコク</t>
    </rPh>
    <phoneticPr fontId="4"/>
  </si>
  <si>
    <t>事業報告</t>
    <rPh sb="0" eb="2">
      <t>ジギョウ</t>
    </rPh>
    <rPh sb="2" eb="4">
      <t>ホウコク</t>
    </rPh>
    <phoneticPr fontId="4"/>
  </si>
  <si>
    <t>分担金</t>
    <rPh sb="0" eb="3">
      <t>ブンタンキン</t>
    </rPh>
    <phoneticPr fontId="4"/>
  </si>
  <si>
    <t>専門部加盟費</t>
    <rPh sb="0" eb="3">
      <t>センモンブ</t>
    </rPh>
    <rPh sb="3" eb="5">
      <t>カメイ</t>
    </rPh>
    <rPh sb="5" eb="6">
      <t>ヒ</t>
    </rPh>
    <phoneticPr fontId="4"/>
  </si>
  <si>
    <t>その他</t>
    <rPh sb="2" eb="3">
      <t>タ</t>
    </rPh>
    <phoneticPr fontId="4"/>
  </si>
  <si>
    <t>各都道府県検討事項</t>
    <rPh sb="0" eb="1">
      <t>カク</t>
    </rPh>
    <rPh sb="1" eb="5">
      <t>トドウフケン</t>
    </rPh>
    <rPh sb="5" eb="7">
      <t>ケントウ</t>
    </rPh>
    <rPh sb="7" eb="9">
      <t>ジコウ</t>
    </rPh>
    <phoneticPr fontId="4"/>
  </si>
  <si>
    <t>連絡</t>
    <rPh sb="0" eb="2">
      <t>レンラク</t>
    </rPh>
    <phoneticPr fontId="4"/>
  </si>
  <si>
    <t>都道府県高等学校体育連盟
定時制通信制部</t>
    <rPh sb="0" eb="4">
      <t>トドウフケン</t>
    </rPh>
    <rPh sb="4" eb="6">
      <t>コウトウ</t>
    </rPh>
    <rPh sb="6" eb="8">
      <t>ガッコウ</t>
    </rPh>
    <rPh sb="8" eb="10">
      <t>タイイク</t>
    </rPh>
    <rPh sb="10" eb="12">
      <t>レンメイ</t>
    </rPh>
    <rPh sb="13" eb="16">
      <t>テイジセイ</t>
    </rPh>
    <rPh sb="16" eb="19">
      <t>ツウシンセイ</t>
    </rPh>
    <rPh sb="19" eb="20">
      <t>ブ</t>
    </rPh>
    <phoneticPr fontId="4"/>
  </si>
  <si>
    <t>調整</t>
    <rPh sb="0" eb="2">
      <t>チョウセイ</t>
    </rPh>
    <phoneticPr fontId="4"/>
  </si>
  <si>
    <t>報告</t>
    <rPh sb="0" eb="2">
      <t>ホウコク</t>
    </rPh>
    <phoneticPr fontId="4"/>
  </si>
  <si>
    <t>統括</t>
    <rPh sb="0" eb="2">
      <t>トウカツ</t>
    </rPh>
    <phoneticPr fontId="4"/>
  </si>
  <si>
    <t>（連絡・報告・検討）</t>
    <rPh sb="1" eb="3">
      <t>レンラク</t>
    </rPh>
    <rPh sb="4" eb="6">
      <t>ホウコク</t>
    </rPh>
    <rPh sb="7" eb="9">
      <t>ケントウ</t>
    </rPh>
    <phoneticPr fontId="4"/>
  </si>
  <si>
    <t>各専門部</t>
    <rPh sb="0" eb="3">
      <t>カクセンモン</t>
    </rPh>
    <rPh sb="3" eb="4">
      <t>ブ</t>
    </rPh>
    <phoneticPr fontId="4"/>
  </si>
  <si>
    <t>陸上競技専門部</t>
    <rPh sb="0" eb="2">
      <t>リクジョウ</t>
    </rPh>
    <rPh sb="2" eb="4">
      <t>キョウギ</t>
    </rPh>
    <rPh sb="4" eb="7">
      <t>センモンブ</t>
    </rPh>
    <phoneticPr fontId="4"/>
  </si>
  <si>
    <t>大会参加申込・参加費・問い合わせ</t>
    <rPh sb="0" eb="2">
      <t>タイカイ</t>
    </rPh>
    <rPh sb="2" eb="4">
      <t>サンカ</t>
    </rPh>
    <rPh sb="4" eb="6">
      <t>モウシコミ</t>
    </rPh>
    <rPh sb="7" eb="10">
      <t>サンカヒ</t>
    </rPh>
    <rPh sb="11" eb="12">
      <t>ト</t>
    </rPh>
    <rPh sb="13" eb="14">
      <t>ア</t>
    </rPh>
    <phoneticPr fontId="4"/>
  </si>
  <si>
    <t>自転車競技専門部</t>
    <rPh sb="0" eb="3">
      <t>ジテンシャ</t>
    </rPh>
    <rPh sb="3" eb="5">
      <t>キョウギ</t>
    </rPh>
    <rPh sb="5" eb="8">
      <t>センモンブ</t>
    </rPh>
    <phoneticPr fontId="4"/>
  </si>
  <si>
    <t>卓球専門部</t>
    <rPh sb="0" eb="2">
      <t>タッキュウ</t>
    </rPh>
    <rPh sb="2" eb="5">
      <t>センモンブ</t>
    </rPh>
    <phoneticPr fontId="4"/>
  </si>
  <si>
    <t>ソフトテニス専門部</t>
    <rPh sb="6" eb="9">
      <t>センモンブ</t>
    </rPh>
    <phoneticPr fontId="4"/>
  </si>
  <si>
    <t>柔道専門部</t>
    <rPh sb="0" eb="2">
      <t>ジュウドウ</t>
    </rPh>
    <rPh sb="2" eb="5">
      <t>センモンブ</t>
    </rPh>
    <phoneticPr fontId="4"/>
  </si>
  <si>
    <t>剣道専門部</t>
    <rPh sb="0" eb="2">
      <t>ケンドウ</t>
    </rPh>
    <rPh sb="2" eb="5">
      <t>センモンブ</t>
    </rPh>
    <phoneticPr fontId="4"/>
  </si>
  <si>
    <t>バレーボール専門部</t>
    <rPh sb="6" eb="9">
      <t>センモンブ</t>
    </rPh>
    <phoneticPr fontId="4"/>
  </si>
  <si>
    <t>バスケットボール専門部</t>
    <rPh sb="8" eb="11">
      <t>センモンブ</t>
    </rPh>
    <phoneticPr fontId="4"/>
  </si>
  <si>
    <t>サッカー専門部</t>
    <rPh sb="4" eb="7">
      <t>センモンブ</t>
    </rPh>
    <phoneticPr fontId="4"/>
  </si>
  <si>
    <t>バドミントン専門部</t>
    <rPh sb="6" eb="9">
      <t>センモンブ</t>
    </rPh>
    <phoneticPr fontId="4"/>
  </si>
  <si>
    <t>（公財）全国高等学校体育連盟
定時制通信制部</t>
    <rPh sb="2" eb="3">
      <t>ザイ</t>
    </rPh>
    <rPh sb="4" eb="6">
      <t>ゼンコク</t>
    </rPh>
    <rPh sb="6" eb="8">
      <t>コウトウ</t>
    </rPh>
    <rPh sb="8" eb="10">
      <t>ガッコウ</t>
    </rPh>
    <rPh sb="10" eb="12">
      <t>タイイク</t>
    </rPh>
    <rPh sb="12" eb="14">
      <t>レンメイ</t>
    </rPh>
    <rPh sb="15" eb="18">
      <t>テイジセイ</t>
    </rPh>
    <rPh sb="18" eb="20">
      <t>ツウシン</t>
    </rPh>
    <rPh sb="20" eb="22">
      <t>セイブ</t>
    </rPh>
    <phoneticPr fontId="4"/>
  </si>
  <si>
    <t>（公財）全国高等学校体育連盟</t>
    <rPh sb="2" eb="3">
      <t>ザイ</t>
    </rPh>
    <rPh sb="4" eb="6">
      <t>ゼンコク</t>
    </rPh>
    <rPh sb="6" eb="8">
      <t>コウトウ</t>
    </rPh>
    <rPh sb="8" eb="10">
      <t>ガッコウ</t>
    </rPh>
    <rPh sb="10" eb="12">
      <t>タイイク</t>
    </rPh>
    <rPh sb="12" eb="14">
      <t>レンメイ</t>
    </rPh>
    <phoneticPr fontId="4"/>
  </si>
  <si>
    <t>理事会（5月・12月）</t>
    <rPh sb="0" eb="3">
      <t>リジカイ</t>
    </rPh>
    <rPh sb="5" eb="6">
      <t>ガツ</t>
    </rPh>
    <rPh sb="9" eb="10">
      <t>ガツ</t>
    </rPh>
    <phoneticPr fontId="11"/>
  </si>
  <si>
    <t>各都道府県高等学校体育連盟</t>
    <rPh sb="0" eb="1">
      <t>カク</t>
    </rPh>
    <rPh sb="1" eb="5">
      <t>トドウフケン</t>
    </rPh>
    <rPh sb="5" eb="7">
      <t>コウトウ</t>
    </rPh>
    <rPh sb="7" eb="9">
      <t>ガッコウ</t>
    </rPh>
    <rPh sb="9" eb="11">
      <t>タイイク</t>
    </rPh>
    <rPh sb="11" eb="13">
      <t>レンメイ</t>
    </rPh>
    <phoneticPr fontId="11"/>
  </si>
  <si>
    <t>（通達・周知連絡）</t>
    <rPh sb="1" eb="3">
      <t>ツウタツ</t>
    </rPh>
    <rPh sb="4" eb="6">
      <t>シュウチ</t>
    </rPh>
    <rPh sb="6" eb="8">
      <t>レンラク</t>
    </rPh>
    <phoneticPr fontId="11"/>
  </si>
  <si>
    <t>→　（承認・否決・継続審議）</t>
    <phoneticPr fontId="11"/>
  </si>
  <si>
    <t>基本問題検討委員会（5月・10月）</t>
    <rPh sb="0" eb="2">
      <t>キホン</t>
    </rPh>
    <rPh sb="2" eb="4">
      <t>モンダイ</t>
    </rPh>
    <rPh sb="4" eb="6">
      <t>ケントウ</t>
    </rPh>
    <rPh sb="6" eb="9">
      <t>イインカイ</t>
    </rPh>
    <rPh sb="11" eb="12">
      <t>ガツ</t>
    </rPh>
    <rPh sb="15" eb="16">
      <t>ガツ</t>
    </rPh>
    <phoneticPr fontId="11"/>
  </si>
  <si>
    <t>→　（承認・否決・継続審議）</t>
    <phoneticPr fontId="11"/>
  </si>
  <si>
    <t>都道府県高等学校体育連盟</t>
    <rPh sb="0" eb="4">
      <t>トドウフケン</t>
    </rPh>
    <rPh sb="4" eb="6">
      <t>コウトウ</t>
    </rPh>
    <rPh sb="6" eb="8">
      <t>ガッコウ</t>
    </rPh>
    <rPh sb="8" eb="10">
      <t>タイイク</t>
    </rPh>
    <rPh sb="10" eb="12">
      <t>レンメイ</t>
    </rPh>
    <phoneticPr fontId="11"/>
  </si>
  <si>
    <t>役員会</t>
    <rPh sb="0" eb="3">
      <t>ヤクインカイ</t>
    </rPh>
    <phoneticPr fontId="11"/>
  </si>
  <si>
    <t>都道府県高等学校体育連盟
定時制通信制部</t>
    <rPh sb="0" eb="4">
      <t>トドウフケン</t>
    </rPh>
    <rPh sb="4" eb="6">
      <t>コウトウ</t>
    </rPh>
    <rPh sb="6" eb="8">
      <t>ガッコウ</t>
    </rPh>
    <rPh sb="8" eb="10">
      <t>タイイク</t>
    </rPh>
    <rPh sb="10" eb="12">
      <t>レンメイ</t>
    </rPh>
    <rPh sb="13" eb="16">
      <t>テイジセイ</t>
    </rPh>
    <rPh sb="16" eb="18">
      <t>ツウシン</t>
    </rPh>
    <rPh sb="18" eb="20">
      <t>セイブ</t>
    </rPh>
    <phoneticPr fontId="11"/>
  </si>
  <si>
    <t>ブロック会議</t>
    <rPh sb="4" eb="6">
      <t>カイギ</t>
    </rPh>
    <phoneticPr fontId="11"/>
  </si>
  <si>
    <t>各都道府県高等学校体育連盟
定時制通信制部各専門部</t>
    <rPh sb="0" eb="1">
      <t>カク</t>
    </rPh>
    <rPh sb="1" eb="5">
      <t>トドウフケン</t>
    </rPh>
    <rPh sb="5" eb="7">
      <t>コウトウ</t>
    </rPh>
    <rPh sb="7" eb="9">
      <t>ガッコウ</t>
    </rPh>
    <rPh sb="9" eb="11">
      <t>タイイク</t>
    </rPh>
    <rPh sb="11" eb="13">
      <t>レンメイ</t>
    </rPh>
    <rPh sb="14" eb="17">
      <t>テイジセイ</t>
    </rPh>
    <rPh sb="17" eb="19">
      <t>ツウシン</t>
    </rPh>
    <rPh sb="19" eb="21">
      <t>セイブ</t>
    </rPh>
    <rPh sb="21" eb="22">
      <t>カク</t>
    </rPh>
    <rPh sb="22" eb="25">
      <t>センモンブ</t>
    </rPh>
    <phoneticPr fontId="11"/>
  </si>
  <si>
    <t>役員会（4月・7月・8月・12月）</t>
    <rPh sb="0" eb="3">
      <t>ヤクインカイ</t>
    </rPh>
    <rPh sb="5" eb="6">
      <t>ガツ</t>
    </rPh>
    <rPh sb="8" eb="9">
      <t>ガツ</t>
    </rPh>
    <rPh sb="11" eb="12">
      <t>ガツ</t>
    </rPh>
    <rPh sb="15" eb="16">
      <t>ガツ</t>
    </rPh>
    <phoneticPr fontId="11"/>
  </si>
  <si>
    <t>専門部会</t>
    <rPh sb="0" eb="2">
      <t>センモン</t>
    </rPh>
    <rPh sb="2" eb="4">
      <t>ブカイ</t>
    </rPh>
    <phoneticPr fontId="11"/>
  </si>
  <si>
    <t>→　（承認・否決・継続審議）</t>
    <phoneticPr fontId="11"/>
  </si>
  <si>
    <t>（公財）全国高等学校体育連盟</t>
    <rPh sb="2" eb="3">
      <t>ザイ</t>
    </rPh>
    <rPh sb="4" eb="6">
      <t>ゼンコク</t>
    </rPh>
    <rPh sb="6" eb="8">
      <t>コウトウ</t>
    </rPh>
    <rPh sb="8" eb="10">
      <t>ガッコウ</t>
    </rPh>
    <rPh sb="10" eb="12">
      <t>タイイク</t>
    </rPh>
    <rPh sb="12" eb="14">
      <t>レンメイ</t>
    </rPh>
    <phoneticPr fontId="11"/>
  </si>
  <si>
    <t>（公財）全国高等学校体育連盟
定時制通信制部</t>
    <rPh sb="2" eb="3">
      <t>ザイ</t>
    </rPh>
    <rPh sb="4" eb="6">
      <t>ゼンコク</t>
    </rPh>
    <rPh sb="6" eb="8">
      <t>コウトウ</t>
    </rPh>
    <rPh sb="8" eb="10">
      <t>ガッコウ</t>
    </rPh>
    <rPh sb="10" eb="12">
      <t>タイイク</t>
    </rPh>
    <rPh sb="12" eb="14">
      <t>レンメイ</t>
    </rPh>
    <rPh sb="15" eb="18">
      <t>テイジセイ</t>
    </rPh>
    <rPh sb="18" eb="20">
      <t>ツウシン</t>
    </rPh>
    <rPh sb="20" eb="22">
      <t>セイブ</t>
    </rPh>
    <phoneticPr fontId="11"/>
  </si>
  <si>
    <t>（公財）全国高等学校体育連盟
定時制通信制部各専門部</t>
    <rPh sb="2" eb="3">
      <t>ザイ</t>
    </rPh>
    <rPh sb="4" eb="6">
      <t>ゼンコク</t>
    </rPh>
    <rPh sb="6" eb="8">
      <t>コウトウ</t>
    </rPh>
    <rPh sb="8" eb="10">
      <t>ガッコウ</t>
    </rPh>
    <rPh sb="10" eb="12">
      <t>タイイク</t>
    </rPh>
    <rPh sb="12" eb="14">
      <t>レンメイ</t>
    </rPh>
    <rPh sb="15" eb="18">
      <t>テイジセイ</t>
    </rPh>
    <rPh sb="18" eb="20">
      <t>ツウシン</t>
    </rPh>
    <rPh sb="20" eb="22">
      <t>セイブ</t>
    </rPh>
    <rPh sb="22" eb="23">
      <t>カク</t>
    </rPh>
    <rPh sb="23" eb="26">
      <t>センモンブ</t>
    </rPh>
    <phoneticPr fontId="11"/>
  </si>
  <si>
    <t>公益財団法人全国高等学校体育連盟定時制通信制部</t>
    <phoneticPr fontId="4"/>
  </si>
  <si>
    <t>種目数</t>
    <rPh sb="0" eb="2">
      <t>シュモク</t>
    </rPh>
    <rPh sb="2" eb="3">
      <t>スウ</t>
    </rPh>
    <phoneticPr fontId="11"/>
  </si>
  <si>
    <t>ソフトテニス</t>
    <phoneticPr fontId="11"/>
  </si>
  <si>
    <t>バスケットボール</t>
    <phoneticPr fontId="11"/>
  </si>
  <si>
    <t>バドミントン</t>
    <phoneticPr fontId="11"/>
  </si>
  <si>
    <t>時間</t>
  </si>
  <si>
    <t>大会会計整理</t>
    <rPh sb="0" eb="2">
      <t>タイカイ</t>
    </rPh>
    <rPh sb="2" eb="4">
      <t>カイケイ</t>
    </rPh>
    <rPh sb="4" eb="6">
      <t>セイリ</t>
    </rPh>
    <phoneticPr fontId="4"/>
  </si>
  <si>
    <t>未　定</t>
    <rPh sb="0" eb="1">
      <t>ミ</t>
    </rPh>
    <rPh sb="2" eb="3">
      <t>サダム</t>
    </rPh>
    <phoneticPr fontId="4"/>
  </si>
  <si>
    <t>13:00～15:00</t>
    <phoneticPr fontId="4"/>
  </si>
  <si>
    <t>15:00～18:00</t>
    <phoneticPr fontId="4"/>
  </si>
  <si>
    <t>13:00～17:00</t>
    <phoneticPr fontId="4"/>
  </si>
  <si>
    <t>10:00～15:00</t>
    <phoneticPr fontId="4"/>
  </si>
  <si>
    <t>15:00～17:00</t>
    <phoneticPr fontId="4"/>
  </si>
  <si>
    <t>大会後の問題検討会議及び事業報告</t>
    <phoneticPr fontId="4"/>
  </si>
  <si>
    <t>5/18,22</t>
    <phoneticPr fontId="4"/>
  </si>
  <si>
    <t>○</t>
    <phoneticPr fontId="4"/>
  </si>
  <si>
    <t>NO.</t>
    <phoneticPr fontId="11"/>
  </si>
  <si>
    <t>定時制</t>
    <phoneticPr fontId="4"/>
  </si>
  <si>
    <t>通信制</t>
    <phoneticPr fontId="4"/>
  </si>
  <si>
    <t>5/15,6/25</t>
    <phoneticPr fontId="11"/>
  </si>
  <si>
    <t>5/15,???</t>
    <phoneticPr fontId="11"/>
  </si>
  <si>
    <t>5/10,11,7/3</t>
    <phoneticPr fontId="11"/>
  </si>
  <si>
    <t>5/10,11,7/3</t>
    <phoneticPr fontId="11"/>
  </si>
  <si>
    <t>5/15,24</t>
    <phoneticPr fontId="11"/>
  </si>
  <si>
    <t>6/21,7/2</t>
    <phoneticPr fontId="11"/>
  </si>
  <si>
    <t>6/14,11/30</t>
    <phoneticPr fontId="11"/>
  </si>
  <si>
    <t>1/25電話</t>
    <rPh sb="4" eb="6">
      <t>デンワ</t>
    </rPh>
    <phoneticPr fontId="4"/>
  </si>
  <si>
    <t>5/17,5/25</t>
    <phoneticPr fontId="4"/>
  </si>
  <si>
    <t>50,000円、61,000円</t>
    <rPh sb="6" eb="7">
      <t>エン</t>
    </rPh>
    <rPh sb="14" eb="15">
      <t>エン</t>
    </rPh>
    <phoneticPr fontId="4"/>
  </si>
  <si>
    <t>5/11,6/30</t>
    <phoneticPr fontId="4"/>
  </si>
  <si>
    <t>?,6/30</t>
    <phoneticPr fontId="4"/>
  </si>
  <si>
    <t>分担金の明細書が未確認</t>
    <rPh sb="0" eb="3">
      <t>ブンタンキン</t>
    </rPh>
    <rPh sb="4" eb="7">
      <t>メイサイショ</t>
    </rPh>
    <rPh sb="8" eb="11">
      <t>ミカクニン</t>
    </rPh>
    <phoneticPr fontId="4"/>
  </si>
  <si>
    <t>1/26電話</t>
    <rPh sb="4" eb="6">
      <t>デンワ</t>
    </rPh>
    <phoneticPr fontId="4"/>
  </si>
  <si>
    <t>送金明細２枚</t>
    <rPh sb="0" eb="2">
      <t>ソウキン</t>
    </rPh>
    <rPh sb="2" eb="4">
      <t>メイサイ</t>
    </rPh>
    <rPh sb="5" eb="6">
      <t>マイ</t>
    </rPh>
    <phoneticPr fontId="4"/>
  </si>
  <si>
    <t>5/26,8/18</t>
    <phoneticPr fontId="4"/>
  </si>
  <si>
    <t>1000 , 158000</t>
    <phoneticPr fontId="4"/>
  </si>
  <si>
    <t>5/12,5/27</t>
    <phoneticPr fontId="4"/>
  </si>
  <si>
    <t>1/26TEL</t>
    <phoneticPr fontId="4"/>
  </si>
  <si>
    <t>6/16,7/20</t>
    <phoneticPr fontId="4"/>
  </si>
  <si>
    <t>30,000円　50,000円</t>
    <rPh sb="6" eb="7">
      <t>エン</t>
    </rPh>
    <rPh sb="14" eb="15">
      <t>エン</t>
    </rPh>
    <phoneticPr fontId="4"/>
  </si>
  <si>
    <t>全体会及び各専門部会</t>
    <phoneticPr fontId="4"/>
  </si>
  <si>
    <t>各専門部会</t>
    <rPh sb="0" eb="3">
      <t>カクセンモン</t>
    </rPh>
    <rPh sb="3" eb="5">
      <t>ブカイ</t>
    </rPh>
    <phoneticPr fontId="4"/>
  </si>
  <si>
    <t>A
99人
以下</t>
    <phoneticPr fontId="4"/>
  </si>
  <si>
    <t>B
100人
以上</t>
    <phoneticPr fontId="4"/>
  </si>
  <si>
    <t>総数
A+B</t>
    <phoneticPr fontId="4"/>
  </si>
  <si>
    <r>
      <t xml:space="preserve">D
</t>
    </r>
    <r>
      <rPr>
        <sz val="9"/>
        <rFont val="ＭＳ Ｐゴシック"/>
        <family val="3"/>
        <charset val="128"/>
      </rPr>
      <t>999人</t>
    </r>
    <r>
      <rPr>
        <sz val="10"/>
        <rFont val="ＭＳ Ｐゴシック"/>
        <family val="3"/>
        <charset val="128"/>
      </rPr>
      <t xml:space="preserve">
以下</t>
    </r>
    <phoneticPr fontId="4"/>
  </si>
  <si>
    <t>E
1,000人
以上</t>
    <phoneticPr fontId="4"/>
  </si>
  <si>
    <t>総数
D+E</t>
    <phoneticPr fontId="4"/>
  </si>
  <si>
    <r>
      <t>F
小計
D</t>
    </r>
    <r>
      <rPr>
        <sz val="8"/>
        <rFont val="ＭＳ Ｐゴシック"/>
        <family val="3"/>
        <charset val="128"/>
      </rPr>
      <t>×1,000
+
E×2,000</t>
    </r>
    <phoneticPr fontId="4"/>
  </si>
  <si>
    <r>
      <t xml:space="preserve">C
小計
</t>
    </r>
    <r>
      <rPr>
        <sz val="8"/>
        <rFont val="ＭＳ Ｐゴシック"/>
        <family val="3"/>
        <charset val="128"/>
      </rPr>
      <t>A×1,000
+
B×2,000</t>
    </r>
    <phoneticPr fontId="4"/>
  </si>
  <si>
    <t>G
基礎
分担金</t>
    <phoneticPr fontId="4"/>
  </si>
  <si>
    <t>合計
C+F+G</t>
    <phoneticPr fontId="11"/>
  </si>
  <si>
    <t>９月以降随時</t>
    <rPh sb="1" eb="2">
      <t>ガツ</t>
    </rPh>
    <rPh sb="2" eb="4">
      <t>イコウ</t>
    </rPh>
    <rPh sb="4" eb="6">
      <t>ズイジ</t>
    </rPh>
    <phoneticPr fontId="4"/>
  </si>
  <si>
    <t>問題検討委員会</t>
    <rPh sb="0" eb="2">
      <t>モンダイ</t>
    </rPh>
    <rPh sb="2" eb="4">
      <t>ケントウ</t>
    </rPh>
    <rPh sb="4" eb="7">
      <t>イインカイ</t>
    </rPh>
    <phoneticPr fontId="4"/>
  </si>
  <si>
    <t>5/15,6/25</t>
  </si>
  <si>
    <t>5/10,11,7/3</t>
  </si>
  <si>
    <t>5/15,24</t>
  </si>
  <si>
    <t>6/21,7/2</t>
  </si>
  <si>
    <t>6/14,11/30</t>
  </si>
  <si>
    <t>前　畑　光　男</t>
    <rPh sb="0" eb="1">
      <t>マエ</t>
    </rPh>
    <rPh sb="2" eb="3">
      <t>ハタケ</t>
    </rPh>
    <rPh sb="4" eb="5">
      <t>ヒカリ</t>
    </rPh>
    <rPh sb="6" eb="7">
      <t>オトコ</t>
    </rPh>
    <phoneticPr fontId="4"/>
  </si>
  <si>
    <t xml:space="preserve"> 門　間  謙　次 </t>
    <phoneticPr fontId="11"/>
  </si>
  <si>
    <t>長　井　正　徳</t>
    <rPh sb="0" eb="1">
      <t>チョウ</t>
    </rPh>
    <rPh sb="2" eb="3">
      <t>イ</t>
    </rPh>
    <rPh sb="4" eb="5">
      <t>セイ</t>
    </rPh>
    <rPh sb="6" eb="7">
      <t>トク</t>
    </rPh>
    <phoneticPr fontId="11"/>
  </si>
  <si>
    <t>都立新宿高等学校</t>
    <rPh sb="0" eb="2">
      <t>トリツ</t>
    </rPh>
    <rPh sb="2" eb="4">
      <t>シンジュク</t>
    </rPh>
    <rPh sb="4" eb="8">
      <t>コウトウガッコウ</t>
    </rPh>
    <phoneticPr fontId="11"/>
  </si>
  <si>
    <t>長谷川　正一郎</t>
    <rPh sb="0" eb="3">
      <t>ハセガワ</t>
    </rPh>
    <rPh sb="4" eb="7">
      <t>ショウイチロウ</t>
    </rPh>
    <phoneticPr fontId="11"/>
  </si>
  <si>
    <t>問題検討会議（１月）</t>
    <rPh sb="0" eb="2">
      <t>モンダイ</t>
    </rPh>
    <rPh sb="2" eb="4">
      <t>ケントウ</t>
    </rPh>
    <rPh sb="4" eb="6">
      <t>カイギ</t>
    </rPh>
    <rPh sb="8" eb="9">
      <t>ガツ</t>
    </rPh>
    <phoneticPr fontId="11"/>
  </si>
  <si>
    <t>代表委員会（１月）</t>
    <rPh sb="0" eb="2">
      <t>ダイヒョウ</t>
    </rPh>
    <rPh sb="2" eb="5">
      <t>イインカイ</t>
    </rPh>
    <rPh sb="7" eb="8">
      <t>ガツ</t>
    </rPh>
    <phoneticPr fontId="11"/>
  </si>
  <si>
    <t>【資料１１】</t>
    <rPh sb="1" eb="3">
      <t>シリョウ</t>
    </rPh>
    <phoneticPr fontId="4"/>
  </si>
  <si>
    <t>NO</t>
    <phoneticPr fontId="11"/>
  </si>
  <si>
    <t>地　　区</t>
    <rPh sb="0" eb="1">
      <t>チ</t>
    </rPh>
    <rPh sb="3" eb="4">
      <t>ク</t>
    </rPh>
    <phoneticPr fontId="11"/>
  </si>
  <si>
    <t>　次　　　　　第</t>
    <phoneticPr fontId="4"/>
  </si>
  <si>
    <t>報告事項</t>
  </si>
  <si>
    <t>（１）都道府県高体連専門部加盟費および分担金一覧について</t>
    <rPh sb="7" eb="10">
      <t>コウタイレン</t>
    </rPh>
    <phoneticPr fontId="4"/>
  </si>
  <si>
    <t>（２）分担金内訳について</t>
    <rPh sb="6" eb="8">
      <t>ウチワケ</t>
    </rPh>
    <phoneticPr fontId="4"/>
  </si>
  <si>
    <t>【資料１】</t>
    <phoneticPr fontId="4"/>
  </si>
  <si>
    <t>【資料２】</t>
  </si>
  <si>
    <t>協議事項</t>
  </si>
  <si>
    <t>２</t>
    <phoneticPr fontId="4"/>
  </si>
  <si>
    <t>１</t>
    <phoneticPr fontId="4"/>
  </si>
  <si>
    <t>３</t>
    <phoneticPr fontId="4"/>
  </si>
  <si>
    <t>連絡・確認事項</t>
    <rPh sb="0" eb="2">
      <t>レンラク</t>
    </rPh>
    <rPh sb="3" eb="5">
      <t>カクニン</t>
    </rPh>
    <rPh sb="5" eb="7">
      <t>ジコウ</t>
    </rPh>
    <phoneticPr fontId="4"/>
  </si>
  <si>
    <t>　　ア　意思決定の流れ（協議・審議・提案・承認）</t>
    <rPh sb="4" eb="6">
      <t>イシ</t>
    </rPh>
    <rPh sb="6" eb="8">
      <t>ケッテイ</t>
    </rPh>
    <rPh sb="9" eb="10">
      <t>ナガ</t>
    </rPh>
    <rPh sb="12" eb="14">
      <t>キョウギ</t>
    </rPh>
    <rPh sb="15" eb="17">
      <t>シンギ</t>
    </rPh>
    <rPh sb="18" eb="20">
      <t>テイアン</t>
    </rPh>
    <rPh sb="21" eb="23">
      <t>ショウニン</t>
    </rPh>
    <phoneticPr fontId="4"/>
  </si>
  <si>
    <t>役　　　職</t>
    <rPh sb="0" eb="1">
      <t>ヤク</t>
    </rPh>
    <rPh sb="4" eb="5">
      <t>ショク</t>
    </rPh>
    <phoneticPr fontId="4"/>
  </si>
  <si>
    <t>部　　　長</t>
    <phoneticPr fontId="4"/>
  </si>
  <si>
    <t>副　部　長</t>
    <phoneticPr fontId="4"/>
  </si>
  <si>
    <t>事 務 局 長</t>
    <phoneticPr fontId="4"/>
  </si>
  <si>
    <t>監　　　事</t>
    <rPh sb="0" eb="1">
      <t>カン</t>
    </rPh>
    <rPh sb="4" eb="5">
      <t>コト</t>
    </rPh>
    <phoneticPr fontId="4"/>
  </si>
  <si>
    <t>氏　　名</t>
    <rPh sb="0" eb="1">
      <t>シ</t>
    </rPh>
    <rPh sb="3" eb="4">
      <t>メイ</t>
    </rPh>
    <phoneticPr fontId="4"/>
  </si>
  <si>
    <t>所　　　属</t>
    <rPh sb="0" eb="1">
      <t>トコロ</t>
    </rPh>
    <rPh sb="4" eb="5">
      <t>ゾク</t>
    </rPh>
    <phoneticPr fontId="4"/>
  </si>
  <si>
    <t>第２回役員会</t>
    <phoneticPr fontId="4"/>
  </si>
  <si>
    <t>第３回役員会議</t>
    <phoneticPr fontId="4"/>
  </si>
  <si>
    <t>第４回役員会議</t>
    <phoneticPr fontId="4"/>
  </si>
  <si>
    <t>第１回役員会議</t>
    <phoneticPr fontId="4"/>
  </si>
  <si>
    <t>ＪＫＡ補助事業精算業務</t>
    <rPh sb="3" eb="5">
      <t>ホジョ</t>
    </rPh>
    <rPh sb="5" eb="7">
      <t>ジギョウ</t>
    </rPh>
    <rPh sb="7" eb="9">
      <t>セイサン</t>
    </rPh>
    <rPh sb="9" eb="11">
      <t>ギョウム</t>
    </rPh>
    <phoneticPr fontId="4"/>
  </si>
  <si>
    <t>代表委員会打合わせ　その他</t>
    <phoneticPr fontId="4"/>
  </si>
  <si>
    <t>大会前最終確認・大会予算確認</t>
    <rPh sb="10" eb="12">
      <t>ヨサン</t>
    </rPh>
    <phoneticPr fontId="4"/>
  </si>
  <si>
    <t>ＪＫＡ補助金関係協議会</t>
    <rPh sb="3" eb="5">
      <t>ホジョ</t>
    </rPh>
    <rPh sb="5" eb="6">
      <t>キン</t>
    </rPh>
    <rPh sb="8" eb="10">
      <t>キョウギ</t>
    </rPh>
    <phoneticPr fontId="4"/>
  </si>
  <si>
    <t>【資料１】</t>
    <rPh sb="1" eb="3">
      <t>シリョウ</t>
    </rPh>
    <phoneticPr fontId="4"/>
  </si>
  <si>
    <t>全国
代表委員会</t>
    <rPh sb="0" eb="2">
      <t>ゼンコク</t>
    </rPh>
    <phoneticPr fontId="4"/>
  </si>
  <si>
    <t>都立総合工科高等学校</t>
    <rPh sb="2" eb="6">
      <t>ソウゴウコウカ</t>
    </rPh>
    <rPh sb="6" eb="8">
      <t>コウトウ</t>
    </rPh>
    <rPh sb="8" eb="10">
      <t>ガッコウ</t>
    </rPh>
    <phoneticPr fontId="11"/>
  </si>
  <si>
    <t>（４）全国高等学校定時制通信制体育結果一覧</t>
    <rPh sb="3" eb="17">
      <t>ゼンコクコウトウガッコウテイジセイツウシンセイタイイク</t>
    </rPh>
    <rPh sb="17" eb="21">
      <t>ケッカイチラン</t>
    </rPh>
    <phoneticPr fontId="4"/>
  </si>
  <si>
    <t>【資料７】</t>
    <phoneticPr fontId="4"/>
  </si>
  <si>
    <t>【資料１２】</t>
    <rPh sb="1" eb="3">
      <t>シリョウ</t>
    </rPh>
    <phoneticPr fontId="4"/>
  </si>
  <si>
    <t>北海道</t>
    <rPh sb="0" eb="3">
      <t>ホッカイドウ</t>
    </rPh>
    <phoneticPr fontId="13"/>
  </si>
  <si>
    <t>青　森</t>
    <rPh sb="0" eb="1">
      <t>アオ</t>
    </rPh>
    <rPh sb="2" eb="3">
      <t>モリ</t>
    </rPh>
    <phoneticPr fontId="13"/>
  </si>
  <si>
    <t>岩　手</t>
    <rPh sb="0" eb="1">
      <t>イワ</t>
    </rPh>
    <rPh sb="2" eb="3">
      <t>テ</t>
    </rPh>
    <phoneticPr fontId="13"/>
  </si>
  <si>
    <t>宮　城</t>
    <rPh sb="0" eb="1">
      <t>ミヤ</t>
    </rPh>
    <rPh sb="2" eb="3">
      <t>シロ</t>
    </rPh>
    <phoneticPr fontId="13"/>
  </si>
  <si>
    <t>秋　田</t>
    <rPh sb="0" eb="1">
      <t>アキ</t>
    </rPh>
    <rPh sb="2" eb="3">
      <t>タ</t>
    </rPh>
    <phoneticPr fontId="13"/>
  </si>
  <si>
    <t>山　形</t>
    <rPh sb="0" eb="1">
      <t>ヤマ</t>
    </rPh>
    <rPh sb="2" eb="3">
      <t>カタチ</t>
    </rPh>
    <phoneticPr fontId="13"/>
  </si>
  <si>
    <t>福　島</t>
    <rPh sb="0" eb="1">
      <t>フク</t>
    </rPh>
    <rPh sb="2" eb="3">
      <t>シマ</t>
    </rPh>
    <phoneticPr fontId="13"/>
  </si>
  <si>
    <t>茨　城</t>
    <rPh sb="0" eb="1">
      <t>イバラ</t>
    </rPh>
    <rPh sb="2" eb="3">
      <t>シロ</t>
    </rPh>
    <phoneticPr fontId="13"/>
  </si>
  <si>
    <t>群　馬</t>
    <rPh sb="0" eb="1">
      <t>グン</t>
    </rPh>
    <rPh sb="2" eb="3">
      <t>ウマ</t>
    </rPh>
    <phoneticPr fontId="13"/>
  </si>
  <si>
    <t>埼　玉</t>
    <rPh sb="0" eb="1">
      <t>サイタマ</t>
    </rPh>
    <rPh sb="2" eb="3">
      <t>タマ</t>
    </rPh>
    <phoneticPr fontId="13"/>
  </si>
  <si>
    <t>千　葉</t>
    <rPh sb="0" eb="1">
      <t>セン</t>
    </rPh>
    <rPh sb="2" eb="3">
      <t>ハ</t>
    </rPh>
    <phoneticPr fontId="13"/>
  </si>
  <si>
    <t>神奈川</t>
    <rPh sb="0" eb="3">
      <t>カナガワ</t>
    </rPh>
    <phoneticPr fontId="13"/>
  </si>
  <si>
    <t>山　梨</t>
    <rPh sb="0" eb="1">
      <t>ヤマ</t>
    </rPh>
    <rPh sb="2" eb="3">
      <t>ナシ</t>
    </rPh>
    <phoneticPr fontId="13"/>
  </si>
  <si>
    <t>東　京</t>
    <rPh sb="0" eb="1">
      <t>ヒガシ</t>
    </rPh>
    <rPh sb="2" eb="3">
      <t>キョウ</t>
    </rPh>
    <phoneticPr fontId="13"/>
  </si>
  <si>
    <t>新　潟</t>
    <rPh sb="0" eb="1">
      <t>シン</t>
    </rPh>
    <rPh sb="2" eb="3">
      <t>カタ</t>
    </rPh>
    <phoneticPr fontId="13"/>
  </si>
  <si>
    <t>富　山</t>
    <rPh sb="0" eb="1">
      <t>トヤマ</t>
    </rPh>
    <rPh sb="2" eb="3">
      <t>ヤマ</t>
    </rPh>
    <phoneticPr fontId="13"/>
  </si>
  <si>
    <t xml:space="preserve">石　川  </t>
    <rPh sb="0" eb="1">
      <t>イシ</t>
    </rPh>
    <rPh sb="2" eb="3">
      <t>カワ</t>
    </rPh>
    <phoneticPr fontId="13"/>
  </si>
  <si>
    <t>福　井</t>
    <rPh sb="0" eb="1">
      <t>フク</t>
    </rPh>
    <rPh sb="2" eb="3">
      <t>イ</t>
    </rPh>
    <phoneticPr fontId="13"/>
  </si>
  <si>
    <t>長　野</t>
    <rPh sb="0" eb="1">
      <t>ナガ</t>
    </rPh>
    <rPh sb="2" eb="3">
      <t>ノ</t>
    </rPh>
    <phoneticPr fontId="13"/>
  </si>
  <si>
    <t>静　岡</t>
    <rPh sb="0" eb="1">
      <t>シズ</t>
    </rPh>
    <rPh sb="2" eb="3">
      <t>オカ</t>
    </rPh>
    <phoneticPr fontId="13"/>
  </si>
  <si>
    <t>愛　知</t>
    <rPh sb="0" eb="1">
      <t>アイ</t>
    </rPh>
    <rPh sb="2" eb="3">
      <t>チ</t>
    </rPh>
    <phoneticPr fontId="13"/>
  </si>
  <si>
    <t>岐　阜</t>
    <rPh sb="0" eb="1">
      <t>ギフ</t>
    </rPh>
    <rPh sb="2" eb="3">
      <t>フ</t>
    </rPh>
    <phoneticPr fontId="13"/>
  </si>
  <si>
    <t>三　重</t>
    <rPh sb="0" eb="1">
      <t>ミ</t>
    </rPh>
    <rPh sb="2" eb="3">
      <t>ジュウ</t>
    </rPh>
    <phoneticPr fontId="13"/>
  </si>
  <si>
    <t>滋　賀</t>
    <rPh sb="0" eb="1">
      <t>シガ</t>
    </rPh>
    <rPh sb="2" eb="3">
      <t>ガ</t>
    </rPh>
    <phoneticPr fontId="13"/>
  </si>
  <si>
    <t>京　都</t>
    <rPh sb="0" eb="1">
      <t>キョウ</t>
    </rPh>
    <rPh sb="2" eb="3">
      <t>ト</t>
    </rPh>
    <phoneticPr fontId="13"/>
  </si>
  <si>
    <t>大　阪</t>
    <rPh sb="0" eb="1">
      <t>オオ</t>
    </rPh>
    <rPh sb="2" eb="3">
      <t>サカ</t>
    </rPh>
    <phoneticPr fontId="13"/>
  </si>
  <si>
    <t>兵　庫</t>
    <rPh sb="0" eb="1">
      <t>ヒョウゴ</t>
    </rPh>
    <rPh sb="2" eb="3">
      <t>コ</t>
    </rPh>
    <phoneticPr fontId="13"/>
  </si>
  <si>
    <t>奈　良</t>
    <rPh sb="0" eb="1">
      <t>ナラ</t>
    </rPh>
    <rPh sb="2" eb="3">
      <t>リョウ</t>
    </rPh>
    <phoneticPr fontId="13"/>
  </si>
  <si>
    <t>和歌山</t>
    <rPh sb="0" eb="3">
      <t>ワカヤマ</t>
    </rPh>
    <phoneticPr fontId="13"/>
  </si>
  <si>
    <t>鳥　取</t>
    <rPh sb="0" eb="1">
      <t>トリ</t>
    </rPh>
    <rPh sb="2" eb="3">
      <t>ト</t>
    </rPh>
    <phoneticPr fontId="13"/>
  </si>
  <si>
    <t>島　根</t>
    <rPh sb="0" eb="1">
      <t>シマ</t>
    </rPh>
    <rPh sb="2" eb="3">
      <t>ネ</t>
    </rPh>
    <phoneticPr fontId="13"/>
  </si>
  <si>
    <t>岡　山</t>
    <rPh sb="0" eb="1">
      <t>オカ</t>
    </rPh>
    <rPh sb="2" eb="3">
      <t>ヤマ</t>
    </rPh>
    <phoneticPr fontId="13"/>
  </si>
  <si>
    <t>広　島</t>
    <rPh sb="0" eb="1">
      <t>ヒロ</t>
    </rPh>
    <rPh sb="2" eb="3">
      <t>シマ</t>
    </rPh>
    <phoneticPr fontId="13"/>
  </si>
  <si>
    <t>山　口</t>
    <rPh sb="0" eb="1">
      <t>ヤマ</t>
    </rPh>
    <rPh sb="2" eb="3">
      <t>クチ</t>
    </rPh>
    <phoneticPr fontId="13"/>
  </si>
  <si>
    <t>徳　島</t>
    <rPh sb="0" eb="1">
      <t>トク</t>
    </rPh>
    <rPh sb="2" eb="3">
      <t>シマ</t>
    </rPh>
    <phoneticPr fontId="13"/>
  </si>
  <si>
    <t>香　川</t>
    <rPh sb="0" eb="1">
      <t>カガワ</t>
    </rPh>
    <rPh sb="2" eb="3">
      <t>カワ</t>
    </rPh>
    <phoneticPr fontId="13"/>
  </si>
  <si>
    <t>愛　媛</t>
    <rPh sb="0" eb="1">
      <t>アイ</t>
    </rPh>
    <rPh sb="2" eb="3">
      <t>ヒメ</t>
    </rPh>
    <phoneticPr fontId="13"/>
  </si>
  <si>
    <t>高　知</t>
    <rPh sb="0" eb="1">
      <t>コウ</t>
    </rPh>
    <rPh sb="2" eb="3">
      <t>チ</t>
    </rPh>
    <phoneticPr fontId="13"/>
  </si>
  <si>
    <t>福　岡</t>
    <rPh sb="0" eb="1">
      <t>フク</t>
    </rPh>
    <rPh sb="2" eb="3">
      <t>オカ</t>
    </rPh>
    <phoneticPr fontId="13"/>
  </si>
  <si>
    <t>佐　賀</t>
    <rPh sb="0" eb="1">
      <t>サ</t>
    </rPh>
    <rPh sb="2" eb="3">
      <t>ガ</t>
    </rPh>
    <phoneticPr fontId="13"/>
  </si>
  <si>
    <t>長　崎</t>
    <rPh sb="0" eb="1">
      <t>ナガ</t>
    </rPh>
    <rPh sb="2" eb="3">
      <t>サキ</t>
    </rPh>
    <phoneticPr fontId="13"/>
  </si>
  <si>
    <t>熊　本</t>
    <rPh sb="0" eb="1">
      <t>クマ</t>
    </rPh>
    <rPh sb="2" eb="3">
      <t>ホン</t>
    </rPh>
    <phoneticPr fontId="13"/>
  </si>
  <si>
    <t>大　分</t>
    <rPh sb="0" eb="1">
      <t>オオ</t>
    </rPh>
    <rPh sb="2" eb="3">
      <t>フン</t>
    </rPh>
    <phoneticPr fontId="13"/>
  </si>
  <si>
    <t>宮　崎</t>
    <rPh sb="0" eb="1">
      <t>ミヤ</t>
    </rPh>
    <rPh sb="2" eb="3">
      <t>サキ</t>
    </rPh>
    <phoneticPr fontId="13"/>
  </si>
  <si>
    <t>鹿児島</t>
    <rPh sb="0" eb="3">
      <t>カゴシマ</t>
    </rPh>
    <phoneticPr fontId="13"/>
  </si>
  <si>
    <t>沖　縄</t>
    <rPh sb="0" eb="1">
      <t>オキナワ</t>
    </rPh>
    <rPh sb="2" eb="3">
      <t>ナワ</t>
    </rPh>
    <phoneticPr fontId="13"/>
  </si>
  <si>
    <t>１　報告事項　（１）各都道府県専門部加盟費について</t>
    <rPh sb="2" eb="6">
      <t>ホウコクジコウ</t>
    </rPh>
    <phoneticPr fontId="4"/>
  </si>
  <si>
    <t>（１）(公財)全国高等学校体育連盟と都道府県高等学校体育連盟との
　　　　　　　　　　　　　　　　　　　　　　　　組織連携について</t>
    <rPh sb="18" eb="22">
      <t>トドウフケン</t>
    </rPh>
    <rPh sb="22" eb="24">
      <t>コウトウ</t>
    </rPh>
    <rPh sb="24" eb="26">
      <t>ガッコウ</t>
    </rPh>
    <rPh sb="26" eb="28">
      <t>タイイク</t>
    </rPh>
    <rPh sb="28" eb="30">
      <t>レンメイ</t>
    </rPh>
    <rPh sb="57" eb="59">
      <t>ソシキ</t>
    </rPh>
    <rPh sb="59" eb="61">
      <t>レンケイ</t>
    </rPh>
    <phoneticPr fontId="4"/>
  </si>
  <si>
    <t>黒　後　　　茂</t>
    <rPh sb="0" eb="1">
      <t>クロ</t>
    </rPh>
    <rPh sb="2" eb="3">
      <t>アト</t>
    </rPh>
    <rPh sb="6" eb="7">
      <t>シゲル</t>
    </rPh>
    <phoneticPr fontId="9"/>
  </si>
  <si>
    <t>都立桐ヶ丘高等学校（校長）</t>
    <rPh sb="0" eb="2">
      <t>トリツ</t>
    </rPh>
    <rPh sb="10" eb="12">
      <t>コウトウガッコウコウチョウ</t>
    </rPh>
    <phoneticPr fontId="11"/>
  </si>
  <si>
    <t>副事務局長(会計)</t>
    <phoneticPr fontId="4"/>
  </si>
  <si>
    <t>開会挨拶</t>
    <phoneticPr fontId="4"/>
  </si>
  <si>
    <t>閉会挨拶</t>
    <rPh sb="0" eb="2">
      <t>ヘイカイ</t>
    </rPh>
    <phoneticPr fontId="4"/>
  </si>
  <si>
    <t>４</t>
    <phoneticPr fontId="4"/>
  </si>
  <si>
    <t>質疑応答</t>
    <rPh sb="0" eb="4">
      <t>シツギオウトウ</t>
    </rPh>
    <phoneticPr fontId="4"/>
  </si>
  <si>
    <t>於：都立蔵前工科高等学校</t>
    <rPh sb="0" eb="1">
      <t>オ</t>
    </rPh>
    <rPh sb="2" eb="4">
      <t>トリツ</t>
    </rPh>
    <rPh sb="4" eb="8">
      <t>クラマエコウカ</t>
    </rPh>
    <rPh sb="8" eb="12">
      <t>コウトウガッコウ</t>
    </rPh>
    <phoneticPr fontId="1"/>
  </si>
  <si>
    <t xml:space="preserve">         公益財団法人全国高等学校体育連盟　定時制通信制部　　　部　長　　黒　後　　茂</t>
    <rPh sb="41" eb="42">
      <t>クロ</t>
    </rPh>
    <rPh sb="43" eb="44">
      <t>アト</t>
    </rPh>
    <rPh sb="46" eb="47">
      <t>シゲル</t>
    </rPh>
    <phoneticPr fontId="4"/>
  </si>
  <si>
    <t xml:space="preserve">         公益財団法人全国高等学校体育連盟　定時制通信制部　　　副　部　長　　前畑　光男</t>
    <rPh sb="36" eb="37">
      <t>フク</t>
    </rPh>
    <phoneticPr fontId="4"/>
  </si>
  <si>
    <t>栃　木</t>
    <phoneticPr fontId="13"/>
  </si>
  <si>
    <t>大成高等学校（校長）</t>
    <rPh sb="0" eb="2">
      <t>タイセイ</t>
    </rPh>
    <rPh sb="2" eb="6">
      <t>コウトウガッコウ</t>
    </rPh>
    <rPh sb="7" eb="9">
      <t>コウチョウ</t>
    </rPh>
    <phoneticPr fontId="11"/>
  </si>
  <si>
    <t>小　髙　潤　子</t>
    <rPh sb="0" eb="1">
      <t>ショウ</t>
    </rPh>
    <rPh sb="2" eb="3">
      <t>ダカイ</t>
    </rPh>
    <rPh sb="4" eb="5">
      <t>ジュン</t>
    </rPh>
    <rPh sb="6" eb="7">
      <t>コ</t>
    </rPh>
    <phoneticPr fontId="4"/>
  </si>
  <si>
    <t>副 事 務 局 長</t>
    <rPh sb="0" eb="1">
      <t>フク</t>
    </rPh>
    <phoneticPr fontId="4"/>
  </si>
  <si>
    <t>萱　野　淳　平</t>
    <rPh sb="0" eb="1">
      <t>カヤ</t>
    </rPh>
    <rPh sb="2" eb="3">
      <t>ノ</t>
    </rPh>
    <rPh sb="4" eb="5">
      <t>ジュン</t>
    </rPh>
    <rPh sb="6" eb="7">
      <t>ヘイ</t>
    </rPh>
    <phoneticPr fontId="11"/>
  </si>
  <si>
    <t>全国高等学校定時制通信制体育大会の宿泊について</t>
    <rPh sb="0" eb="2">
      <t>ゼンコク</t>
    </rPh>
    <rPh sb="2" eb="4">
      <t>コウトウ</t>
    </rPh>
    <rPh sb="4" eb="6">
      <t>ガッコウ</t>
    </rPh>
    <rPh sb="6" eb="9">
      <t>テイジセイ</t>
    </rPh>
    <rPh sb="9" eb="12">
      <t>ツウシンセイ</t>
    </rPh>
    <rPh sb="12" eb="14">
      <t>タイイク</t>
    </rPh>
    <rPh sb="14" eb="16">
      <t>タイカイ</t>
    </rPh>
    <rPh sb="17" eb="19">
      <t>シュクハク</t>
    </rPh>
    <phoneticPr fontId="4"/>
  </si>
  <si>
    <t>現在、物価高騰の現状から、値上げとなる。
なお、宿泊スタイルについては、１泊２食、１泊夕食、１泊朝食のみとする。</t>
    <rPh sb="0" eb="2">
      <t>ゲンザイ</t>
    </rPh>
    <rPh sb="3" eb="7">
      <t>ブッカコウトウ</t>
    </rPh>
    <rPh sb="8" eb="10">
      <t>ゲンジョウ</t>
    </rPh>
    <rPh sb="13" eb="15">
      <t>ネア</t>
    </rPh>
    <rPh sb="24" eb="26">
      <t>シュクハク</t>
    </rPh>
    <rPh sb="37" eb="38">
      <t>パク</t>
    </rPh>
    <rPh sb="39" eb="40">
      <t>ショク</t>
    </rPh>
    <rPh sb="42" eb="43">
      <t>ハク</t>
    </rPh>
    <rPh sb="43" eb="45">
      <t>ユウショク</t>
    </rPh>
    <rPh sb="47" eb="48">
      <t>パク</t>
    </rPh>
    <rPh sb="48" eb="50">
      <t>チョウショク</t>
    </rPh>
    <phoneticPr fontId="4"/>
  </si>
  <si>
    <t>（イ）　当日キャンセルについて</t>
    <rPh sb="4" eb="6">
      <t>トウジツ</t>
    </rPh>
    <phoneticPr fontId="4"/>
  </si>
  <si>
    <t>　本大会の宿泊を支援する定翔会は、これまでも、勤労学生等への経済的な支援として「負け帰り」での当日キャンセルを受け入れ、キャンセルにより発生する金銭的な損失をホテル側が負担していました。特に、全国定通大会では、選手、役員に恒久的な制度としての意識が定着しており、定翔会もあえて疑義を申し立てることを避けてきた経緯があります。
　しかし、廃業が相次ぐ昨今の宿泊施設業界の状況を考えると、このような負担を今後も恒常的に受け入れていくことは困難であるとの回答を得ています。
　安全面や衛生面において、信頼できる宿泊施設の確保は、大会運営上、最優先すべき条件であるとともに、中間マージンを一切発生させることなく、宿泊業務を行っている定翔会からの支援は、直接生徒の宿泊に大きく還元されていることをあらためて確認しなければなりません。
　そのため、「負け帰り」で発生するキャンセル料を宿泊施設側が全額負担することの制度は、廃止せざるを得ない現状があります。
　これらの背景を踏まえ、以下のことについて、改善を検討していきます。</t>
    <rPh sb="0" eb="1">
      <t>カク</t>
    </rPh>
    <rPh sb="1" eb="4">
      <t>ホンタイカイ</t>
    </rPh>
    <rPh sb="5" eb="7">
      <t>シュクハク</t>
    </rPh>
    <rPh sb="8" eb="10">
      <t>シエン</t>
    </rPh>
    <rPh sb="23" eb="27">
      <t>キンロウガクセイ</t>
    </rPh>
    <rPh sb="27" eb="28">
      <t>トウ</t>
    </rPh>
    <rPh sb="30" eb="33">
      <t>ケイザイテキ</t>
    </rPh>
    <rPh sb="34" eb="36">
      <t>シエン</t>
    </rPh>
    <rPh sb="55" eb="56">
      <t>ウ</t>
    </rPh>
    <rPh sb="57" eb="58">
      <t>イ</t>
    </rPh>
    <rPh sb="68" eb="70">
      <t>ハッセイ</t>
    </rPh>
    <rPh sb="72" eb="75">
      <t>キンセンテキ</t>
    </rPh>
    <rPh sb="76" eb="78">
      <t>ソンシツ</t>
    </rPh>
    <rPh sb="82" eb="83">
      <t>ガワ</t>
    </rPh>
    <rPh sb="84" eb="86">
      <t>フタン</t>
    </rPh>
    <rPh sb="93" eb="94">
      <t>トク</t>
    </rPh>
    <rPh sb="96" eb="98">
      <t>ゼンコク</t>
    </rPh>
    <rPh sb="98" eb="102">
      <t>テイツウタイカイ</t>
    </rPh>
    <rPh sb="105" eb="107">
      <t>センシュ</t>
    </rPh>
    <rPh sb="108" eb="110">
      <t>ヤクイン</t>
    </rPh>
    <rPh sb="111" eb="114">
      <t>コウキュウテキ</t>
    </rPh>
    <rPh sb="115" eb="117">
      <t>セイド</t>
    </rPh>
    <rPh sb="121" eb="123">
      <t>イシキ</t>
    </rPh>
    <rPh sb="124" eb="126">
      <t>テイチャク</t>
    </rPh>
    <rPh sb="131" eb="132">
      <t>テイ</t>
    </rPh>
    <rPh sb="168" eb="170">
      <t>ハイギョウ</t>
    </rPh>
    <rPh sb="171" eb="173">
      <t>アイツ</t>
    </rPh>
    <rPh sb="197" eb="199">
      <t>フタン</t>
    </rPh>
    <rPh sb="200" eb="202">
      <t>コンゴ</t>
    </rPh>
    <rPh sb="203" eb="206">
      <t>コウジョウテキ</t>
    </rPh>
    <rPh sb="207" eb="208">
      <t>ウ</t>
    </rPh>
    <rPh sb="209" eb="210">
      <t>イ</t>
    </rPh>
    <rPh sb="224" eb="226">
      <t>カイトウ</t>
    </rPh>
    <rPh sb="227" eb="228">
      <t>エ</t>
    </rPh>
    <rPh sb="263" eb="266">
      <t>ウンエイジョウ</t>
    </rPh>
    <rPh sb="267" eb="270">
      <t>サイユウセン</t>
    </rPh>
    <rPh sb="273" eb="275">
      <t>ジョウケン</t>
    </rPh>
    <rPh sb="283" eb="285">
      <t>チュウカン</t>
    </rPh>
    <rPh sb="290" eb="292">
      <t>イッサイ</t>
    </rPh>
    <rPh sb="292" eb="294">
      <t>ハッセイ</t>
    </rPh>
    <rPh sb="302" eb="304">
      <t>シュクハク</t>
    </rPh>
    <rPh sb="304" eb="306">
      <t>ギョウム</t>
    </rPh>
    <rPh sb="307" eb="308">
      <t>オコナ</t>
    </rPh>
    <rPh sb="312" eb="313">
      <t>テイ</t>
    </rPh>
    <rPh sb="313" eb="314">
      <t>ショウ</t>
    </rPh>
    <rPh sb="314" eb="315">
      <t>カイ</t>
    </rPh>
    <rPh sb="318" eb="320">
      <t>シエン</t>
    </rPh>
    <rPh sb="322" eb="324">
      <t>チョクセツ</t>
    </rPh>
    <rPh sb="324" eb="326">
      <t>セイト</t>
    </rPh>
    <rPh sb="327" eb="329">
      <t>シュクハク</t>
    </rPh>
    <rPh sb="330" eb="331">
      <t>オオ</t>
    </rPh>
    <rPh sb="333" eb="335">
      <t>カンゲン</t>
    </rPh>
    <rPh sb="348" eb="350">
      <t>カクニン</t>
    </rPh>
    <rPh sb="375" eb="377">
      <t>ハッセイ</t>
    </rPh>
    <rPh sb="384" eb="385">
      <t>リョウ</t>
    </rPh>
    <rPh sb="386" eb="391">
      <t>シュクハクシセツガワ</t>
    </rPh>
    <rPh sb="392" eb="394">
      <t>ゼンガク</t>
    </rPh>
    <rPh sb="394" eb="396">
      <t>フタン</t>
    </rPh>
    <rPh sb="401" eb="403">
      <t>セイド</t>
    </rPh>
    <rPh sb="405" eb="407">
      <t>ハイシ</t>
    </rPh>
    <rPh sb="411" eb="412">
      <t>エ</t>
    </rPh>
    <rPh sb="414" eb="416">
      <t>ゲンジョウ</t>
    </rPh>
    <rPh sb="428" eb="430">
      <t>ハイケイ</t>
    </rPh>
    <rPh sb="431" eb="432">
      <t>フ</t>
    </rPh>
    <rPh sb="435" eb="437">
      <t>イカ</t>
    </rPh>
    <rPh sb="445" eb="447">
      <t>カイゼン</t>
    </rPh>
    <rPh sb="448" eb="450">
      <t>ケントウ</t>
    </rPh>
    <phoneticPr fontId="4"/>
  </si>
  <si>
    <t>①</t>
    <phoneticPr fontId="4"/>
  </si>
  <si>
    <t>申込用紙の統一化</t>
    <rPh sb="0" eb="4">
      <t>モウシコミヨウシ</t>
    </rPh>
    <rPh sb="5" eb="8">
      <t>トウイツカ</t>
    </rPh>
    <phoneticPr fontId="4"/>
  </si>
  <si>
    <t>②</t>
    <phoneticPr fontId="4"/>
  </si>
  <si>
    <t>支払期限の徹底</t>
    <rPh sb="0" eb="4">
      <t>シハライキゲン</t>
    </rPh>
    <rPh sb="5" eb="7">
      <t>テッテイ</t>
    </rPh>
    <phoneticPr fontId="4"/>
  </si>
  <si>
    <t>③</t>
    <phoneticPr fontId="4"/>
  </si>
  <si>
    <t>当日キャンセルの発生</t>
    <rPh sb="0" eb="2">
      <t>トウジツ</t>
    </rPh>
    <rPh sb="8" eb="10">
      <t>ハッセイ</t>
    </rPh>
    <phoneticPr fontId="4"/>
  </si>
  <si>
    <t>④</t>
    <phoneticPr fontId="4"/>
  </si>
  <si>
    <t>⑤</t>
    <phoneticPr fontId="4"/>
  </si>
  <si>
    <t>宿泊スタイルは、一泊２食、一泊夕食、一泊朝食付きとする。</t>
    <rPh sb="0" eb="2">
      <t>シュクハク</t>
    </rPh>
    <rPh sb="8" eb="10">
      <t>イッパク</t>
    </rPh>
    <rPh sb="11" eb="12">
      <t>ショク</t>
    </rPh>
    <rPh sb="13" eb="15">
      <t>イッパク</t>
    </rPh>
    <rPh sb="15" eb="17">
      <t>ユウショク</t>
    </rPh>
    <rPh sb="18" eb="20">
      <t>イッパク</t>
    </rPh>
    <rPh sb="20" eb="22">
      <t>チョウショク</t>
    </rPh>
    <rPh sb="22" eb="23">
      <t>ツ</t>
    </rPh>
    <phoneticPr fontId="4"/>
  </si>
  <si>
    <t>⑥</t>
    <phoneticPr fontId="4"/>
  </si>
  <si>
    <t>競技進行上、夕食時間内に宿舎到着が不可と予想される場合は、一泊朝食付きでの申込み推奨</t>
    <rPh sb="0" eb="2">
      <t>キョウギ</t>
    </rPh>
    <rPh sb="2" eb="4">
      <t>シンコウ</t>
    </rPh>
    <rPh sb="4" eb="5">
      <t>ウエ</t>
    </rPh>
    <rPh sb="6" eb="8">
      <t>ユウショク</t>
    </rPh>
    <rPh sb="8" eb="10">
      <t>ジカン</t>
    </rPh>
    <rPh sb="10" eb="11">
      <t>ナイ</t>
    </rPh>
    <rPh sb="12" eb="14">
      <t>シュクシャ</t>
    </rPh>
    <rPh sb="14" eb="16">
      <t>トウチャク</t>
    </rPh>
    <rPh sb="17" eb="19">
      <t>フカ</t>
    </rPh>
    <rPh sb="20" eb="22">
      <t>ヨソウ</t>
    </rPh>
    <rPh sb="25" eb="27">
      <t>バアイ</t>
    </rPh>
    <rPh sb="29" eb="31">
      <t>イッパク</t>
    </rPh>
    <rPh sb="31" eb="33">
      <t>チョウショク</t>
    </rPh>
    <rPh sb="33" eb="34">
      <t>ツ</t>
    </rPh>
    <rPh sb="37" eb="39">
      <t>モウシコ</t>
    </rPh>
    <rPh sb="40" eb="42">
      <t>スイショウ</t>
    </rPh>
    <phoneticPr fontId="4"/>
  </si>
  <si>
    <t>（ウ）　お弁当について</t>
    <rPh sb="5" eb="7">
      <t>ベントウ</t>
    </rPh>
    <phoneticPr fontId="4"/>
  </si>
  <si>
    <t>各引率者のもと昼食のご準備をお願いいたします。</t>
    <rPh sb="7" eb="9">
      <t>チュウショク</t>
    </rPh>
    <phoneticPr fontId="4"/>
  </si>
  <si>
    <t>１３：３０～１５：００</t>
    <phoneticPr fontId="4"/>
  </si>
  <si>
    <t>【資料３・４】</t>
    <rPh sb="1" eb="3">
      <t>シリョウ</t>
    </rPh>
    <phoneticPr fontId="4"/>
  </si>
  <si>
    <t>【資料５】</t>
    <phoneticPr fontId="4"/>
  </si>
  <si>
    <t>【資料６】</t>
    <phoneticPr fontId="4"/>
  </si>
  <si>
    <t>【資料８】</t>
    <rPh sb="1" eb="3">
      <t>シリョウ</t>
    </rPh>
    <phoneticPr fontId="4"/>
  </si>
  <si>
    <t>【資料９】</t>
    <rPh sb="1" eb="3">
      <t>シリョウ</t>
    </rPh>
    <phoneticPr fontId="4"/>
  </si>
  <si>
    <t>【資料１０】</t>
    <rPh sb="1" eb="3">
      <t>シリョウ</t>
    </rPh>
    <phoneticPr fontId="4"/>
  </si>
  <si>
    <t>（火）</t>
    <rPh sb="1" eb="2">
      <t>ヒ</t>
    </rPh>
    <phoneticPr fontId="4"/>
  </si>
  <si>
    <t>８月２８日</t>
    <rPh sb="1" eb="2">
      <t>ガツ</t>
    </rPh>
    <rPh sb="4" eb="5">
      <t>ニチ</t>
    </rPh>
    <phoneticPr fontId="4"/>
  </si>
  <si>
    <t>（土）</t>
    <rPh sb="1" eb="2">
      <t>ツチ</t>
    </rPh>
    <phoneticPr fontId="4"/>
  </si>
  <si>
    <t>１月３１日</t>
    <rPh sb="1" eb="2">
      <t>ガツ</t>
    </rPh>
    <rPh sb="4" eb="5">
      <t>ニチ</t>
    </rPh>
    <phoneticPr fontId="4"/>
  </si>
  <si>
    <t>【資料１３】</t>
    <rPh sb="1" eb="3">
      <t>シリョウ</t>
    </rPh>
    <phoneticPr fontId="4"/>
  </si>
  <si>
    <t>【資料１４】</t>
    <rPh sb="1" eb="3">
      <t>シリョウ</t>
    </rPh>
    <phoneticPr fontId="4"/>
  </si>
  <si>
    <r>
      <t xml:space="preserve">      ※申し込みの際、希望通りツイン・トリプルになるわけではないため、</t>
    </r>
    <r>
      <rPr>
        <b/>
        <u val="double"/>
        <sz val="12"/>
        <color theme="1"/>
        <rFont val="ＭＳ 明朝"/>
        <family val="1"/>
        <charset val="128"/>
      </rPr>
      <t>必ずシングル料金</t>
    </r>
    <rPh sb="7" eb="8">
      <t>モウ</t>
    </rPh>
    <rPh sb="9" eb="10">
      <t>コ</t>
    </rPh>
    <rPh sb="12" eb="13">
      <t>サイ</t>
    </rPh>
    <rPh sb="14" eb="17">
      <t>キボウトオ</t>
    </rPh>
    <rPh sb="38" eb="39">
      <t>カナラ</t>
    </rPh>
    <rPh sb="44" eb="46">
      <t>リョウキン</t>
    </rPh>
    <phoneticPr fontId="4"/>
  </si>
  <si>
    <r>
      <rPr>
        <b/>
        <u val="double"/>
        <sz val="12"/>
        <color theme="1"/>
        <rFont val="ＭＳ Ｐ明朝"/>
        <family val="1"/>
        <charset val="128"/>
      </rPr>
      <t>で予算を計上</t>
    </r>
    <r>
      <rPr>
        <b/>
        <sz val="12"/>
        <color theme="1"/>
        <rFont val="ＭＳ Ｐ明朝"/>
        <family val="1"/>
        <charset val="128"/>
      </rPr>
      <t>して下さい。</t>
    </r>
    <phoneticPr fontId="4"/>
  </si>
  <si>
    <t xml:space="preserve">令和７年度　代表委員会  </t>
    <rPh sb="0" eb="2">
      <t>レイワ</t>
    </rPh>
    <rPh sb="3" eb="5">
      <t>ネンド</t>
    </rPh>
    <rPh sb="6" eb="11">
      <t>ダイヒョウイインカイ</t>
    </rPh>
    <phoneticPr fontId="4"/>
  </si>
  <si>
    <t>（３）令和７年度全国高等学校定時制通信制体育大会都道府県別　
　　　参加人数・出場学校数について　　</t>
    <rPh sb="3" eb="5">
      <t>レイワ</t>
    </rPh>
    <rPh sb="6" eb="8">
      <t>ネンド</t>
    </rPh>
    <rPh sb="8" eb="14">
      <t>ゼンコクコウトウガッコウ</t>
    </rPh>
    <rPh sb="14" eb="20">
      <t>テイジセイツウシンセイ</t>
    </rPh>
    <rPh sb="20" eb="24">
      <t>タイイクタイカイ</t>
    </rPh>
    <phoneticPr fontId="4"/>
  </si>
  <si>
    <t>（６）宿泊料金の確認事項</t>
    <rPh sb="3" eb="5">
      <t>シュクハク</t>
    </rPh>
    <rPh sb="5" eb="7">
      <t>リョウキン</t>
    </rPh>
    <rPh sb="8" eb="12">
      <t>カクニンジコウ</t>
    </rPh>
    <phoneticPr fontId="4"/>
  </si>
  <si>
    <t>（７）令和７年度全国大会　決算書</t>
    <rPh sb="3" eb="5">
      <t>レイワ</t>
    </rPh>
    <rPh sb="6" eb="8">
      <t>ネンド</t>
    </rPh>
    <rPh sb="8" eb="12">
      <t>ゼンコクタイカイ</t>
    </rPh>
    <rPh sb="13" eb="16">
      <t>ケッサンショ</t>
    </rPh>
    <phoneticPr fontId="4"/>
  </si>
  <si>
    <t>（１）令和８年度全国高等学校定時制通信制体育大会日程(案)について</t>
    <rPh sb="3" eb="5">
      <t>レイワ</t>
    </rPh>
    <rPh sb="6" eb="7">
      <t>ネン</t>
    </rPh>
    <rPh sb="8" eb="10">
      <t>ゼンコク</t>
    </rPh>
    <rPh sb="10" eb="12">
      <t>コウトウ</t>
    </rPh>
    <rPh sb="12" eb="14">
      <t>ガッコウ</t>
    </rPh>
    <rPh sb="14" eb="17">
      <t>テイジセイ</t>
    </rPh>
    <rPh sb="17" eb="20">
      <t>ツウシンセイ</t>
    </rPh>
    <rPh sb="20" eb="22">
      <t>タイイク</t>
    </rPh>
    <rPh sb="22" eb="24">
      <t>タイカイ</t>
    </rPh>
    <phoneticPr fontId="4"/>
  </si>
  <si>
    <t>（２）令和８年度　(公財)全国高体連定通部役員人事（案）について</t>
    <rPh sb="21" eb="23">
      <t>ヤクイン</t>
    </rPh>
    <phoneticPr fontId="4"/>
  </si>
  <si>
    <t>（３）令和８年度　(公財)全国高体連定通部役員会議日程（案）について</t>
    <rPh sb="3" eb="5">
      <t>レイワ</t>
    </rPh>
    <rPh sb="6" eb="8">
      <t>ネンド</t>
    </rPh>
    <rPh sb="21" eb="23">
      <t>ヤクイン</t>
    </rPh>
    <phoneticPr fontId="4"/>
  </si>
  <si>
    <t>（４）令和８年度　大会予算（案）について</t>
    <rPh sb="3" eb="5">
      <t>レイワ</t>
    </rPh>
    <rPh sb="6" eb="8">
      <t>ネンド</t>
    </rPh>
    <rPh sb="9" eb="11">
      <t>タイカイ</t>
    </rPh>
    <rPh sb="11" eb="13">
      <t>ヨサン</t>
    </rPh>
    <rPh sb="14" eb="15">
      <t>アン</t>
    </rPh>
    <phoneticPr fontId="4"/>
  </si>
  <si>
    <t>　　イ　令和８年度　全国各地区ブロック代表都道府県</t>
    <rPh sb="3" eb="5">
      <t>レイワ</t>
    </rPh>
    <rPh sb="7" eb="9">
      <t>ネンド</t>
    </rPh>
    <rPh sb="9" eb="11">
      <t>ゼンコク</t>
    </rPh>
    <rPh sb="11" eb="12">
      <t>カク</t>
    </rPh>
    <rPh sb="12" eb="14">
      <t>チク</t>
    </rPh>
    <phoneticPr fontId="4"/>
  </si>
  <si>
    <t>来年度も、昼食のお弁当につきましては、大会事務局、ホテル側では取扱いいたしません。</t>
    <rPh sb="0" eb="3">
      <t>ライネンド</t>
    </rPh>
    <rPh sb="5" eb="7">
      <t>チュウショク</t>
    </rPh>
    <rPh sb="9" eb="11">
      <t>ベントウ</t>
    </rPh>
    <rPh sb="19" eb="21">
      <t>タイカイ</t>
    </rPh>
    <rPh sb="21" eb="24">
      <t>ジムキョク</t>
    </rPh>
    <rPh sb="28" eb="29">
      <t>ガワ</t>
    </rPh>
    <rPh sb="31" eb="32">
      <t>ト</t>
    </rPh>
    <rPh sb="32" eb="33">
      <t>アツカ</t>
    </rPh>
    <phoneticPr fontId="4"/>
  </si>
  <si>
    <t>（２）令和８年度　総合事務局役員人事（案）　　　　　　　　　　　【資料９】</t>
    <rPh sb="3" eb="5">
      <t>レイワ</t>
    </rPh>
    <rPh sb="6" eb="8">
      <t>ネンド</t>
    </rPh>
    <rPh sb="8" eb="10">
      <t>ヘイネンド</t>
    </rPh>
    <rPh sb="9" eb="11">
      <t>ソウゴウ</t>
    </rPh>
    <rPh sb="11" eb="14">
      <t>ジムキョク</t>
    </rPh>
    <rPh sb="14" eb="16">
      <t>ヤクイン</t>
    </rPh>
    <rPh sb="16" eb="18">
      <t>ジンジ</t>
    </rPh>
    <rPh sb="19" eb="20">
      <t>アン</t>
    </rPh>
    <rPh sb="33" eb="35">
      <t>シリョウ</t>
    </rPh>
    <phoneticPr fontId="4"/>
  </si>
  <si>
    <t>都立小山台高等学校(校長）</t>
    <rPh sb="0" eb="2">
      <t>トリツ</t>
    </rPh>
    <rPh sb="2" eb="5">
      <t>コヤマダイ</t>
    </rPh>
    <rPh sb="5" eb="7">
      <t>コウトウ</t>
    </rPh>
    <rPh sb="7" eb="9">
      <t>ガッコウ</t>
    </rPh>
    <rPh sb="10" eb="12">
      <t>コウチョウ</t>
    </rPh>
    <phoneticPr fontId="11"/>
  </si>
  <si>
    <t>都立大崎高等学校</t>
    <rPh sb="0" eb="2">
      <t>トリツ</t>
    </rPh>
    <rPh sb="2" eb="4">
      <t>オオサキ</t>
    </rPh>
    <rPh sb="4" eb="6">
      <t>コウトウ</t>
    </rPh>
    <rPh sb="6" eb="8">
      <t>ガッコウ</t>
    </rPh>
    <phoneticPr fontId="11"/>
  </si>
  <si>
    <t>（３）令和８年度　(公財)全国高体連定通部役員会議日程（案）　　【資料１０】</t>
    <rPh sb="3" eb="5">
      <t>レイワ</t>
    </rPh>
    <rPh sb="10" eb="11">
      <t>コウ</t>
    </rPh>
    <rPh sb="33" eb="35">
      <t>シリョウ</t>
    </rPh>
    <phoneticPr fontId="4"/>
  </si>
  <si>
    <r>
      <t>４月</t>
    </r>
    <r>
      <rPr>
        <sz val="11"/>
        <rFont val="ＭＳ 明朝"/>
        <family val="1"/>
        <charset val="128"/>
      </rPr>
      <t>２５</t>
    </r>
    <r>
      <rPr>
        <sz val="11"/>
        <color theme="1"/>
        <rFont val="ＭＳ 明朝"/>
        <family val="1"/>
        <charset val="128"/>
      </rPr>
      <t>日</t>
    </r>
    <rPh sb="1" eb="2">
      <t>ガツ</t>
    </rPh>
    <rPh sb="4" eb="5">
      <t>ニチ</t>
    </rPh>
    <phoneticPr fontId="4"/>
  </si>
  <si>
    <t>18:00～21:00</t>
    <phoneticPr fontId="4"/>
  </si>
  <si>
    <t>歓送迎会</t>
  </si>
  <si>
    <t>異動対象者懇親会</t>
    <phoneticPr fontId="4"/>
  </si>
  <si>
    <t>７月２１日</t>
    <rPh sb="1" eb="2">
      <t>ガツ</t>
    </rPh>
    <rPh sb="4" eb="5">
      <t>ニチ</t>
    </rPh>
    <phoneticPr fontId="4"/>
  </si>
  <si>
    <t>（金）</t>
    <rPh sb="1" eb="2">
      <t>キン</t>
    </rPh>
    <phoneticPr fontId="4"/>
  </si>
  <si>
    <t>１１月２８日</t>
    <rPh sb="2" eb="3">
      <t>ガツ</t>
    </rPh>
    <rPh sb="5" eb="6">
      <t>ニチ</t>
    </rPh>
    <phoneticPr fontId="4"/>
  </si>
  <si>
    <t>１月３０日</t>
    <rPh sb="1" eb="2">
      <t>ガツ</t>
    </rPh>
    <rPh sb="4" eb="5">
      <t>ニチ</t>
    </rPh>
    <phoneticPr fontId="4"/>
  </si>
  <si>
    <t>11:00～12:30</t>
    <phoneticPr fontId="4"/>
  </si>
  <si>
    <t>13:30～18:30</t>
    <phoneticPr fontId="4"/>
  </si>
  <si>
    <t>10:00～11:30</t>
    <phoneticPr fontId="4"/>
  </si>
  <si>
    <t>大会料金の基本をシングル料金設定とする
1泊２食 15,400円
1泊夕食 13,750円
1泊朝食 12,100円　（すべて税込）
※ツイン・トリプルの場合は1名1泊あたり上記の金額より－2,200円</t>
    <rPh sb="63" eb="65">
      <t>ゼイコ</t>
    </rPh>
    <phoneticPr fontId="4"/>
  </si>
  <si>
    <r>
      <t>（ア）　宿泊費について　</t>
    </r>
    <r>
      <rPr>
        <u/>
        <sz val="12"/>
        <color theme="1"/>
        <rFont val="ＭＳ ゴシック"/>
        <family val="3"/>
        <charset val="128"/>
      </rPr>
      <t>※令和７年度と同じ</t>
    </r>
    <rPh sb="4" eb="7">
      <t>シュクハクヒ</t>
    </rPh>
    <rPh sb="13" eb="15">
      <t>レイワ</t>
    </rPh>
    <rPh sb="16" eb="18">
      <t>ネンド</t>
    </rPh>
    <rPh sb="19" eb="20">
      <t>オナ</t>
    </rPh>
    <phoneticPr fontId="4"/>
  </si>
  <si>
    <t>報告事項（６）</t>
    <rPh sb="0" eb="4">
      <t>ホウコクジコウ</t>
    </rPh>
    <phoneticPr fontId="4"/>
  </si>
  <si>
    <t>　宿泊料金の確認事項</t>
    <rPh sb="1" eb="3">
      <t>シュクハク</t>
    </rPh>
    <rPh sb="3" eb="5">
      <t>リョウキン</t>
    </rPh>
    <rPh sb="6" eb="10">
      <t>カクニンジコウ</t>
    </rPh>
    <phoneticPr fontId="4"/>
  </si>
  <si>
    <t>報告事項（８）</t>
    <phoneticPr fontId="4"/>
  </si>
  <si>
    <t>（別紙参照）</t>
    <rPh sb="1" eb="5">
      <t>ベッシサンショウ</t>
    </rPh>
    <phoneticPr fontId="4"/>
  </si>
  <si>
    <t>希望する部屋タイプの確保</t>
    <phoneticPr fontId="4"/>
  </si>
  <si>
    <t>　問題検討委員会より</t>
    <rPh sb="1" eb="3">
      <t>モンダイ</t>
    </rPh>
    <rPh sb="3" eb="8">
      <t>ケントウイインカイ</t>
    </rPh>
    <phoneticPr fontId="4"/>
  </si>
  <si>
    <t>　・その他</t>
    <rPh sb="4" eb="5">
      <t>タ</t>
    </rPh>
    <phoneticPr fontId="4"/>
  </si>
  <si>
    <t>　・全国高等専修学校体育大会出場校の対応について</t>
    <rPh sb="12" eb="14">
      <t>タイカイ</t>
    </rPh>
    <phoneticPr fontId="4"/>
  </si>
  <si>
    <t>佐々木　敏　治</t>
    <rPh sb="0" eb="3">
      <t>ササキ</t>
    </rPh>
    <rPh sb="4" eb="5">
      <t>トシ</t>
    </rPh>
    <rPh sb="6" eb="7">
      <t>オサム</t>
    </rPh>
    <phoneticPr fontId="4"/>
  </si>
  <si>
    <t>都立橘高等学校(校長）</t>
    <rPh sb="0" eb="2">
      <t>トリツ</t>
    </rPh>
    <rPh sb="2" eb="3">
      <t>タチバナ</t>
    </rPh>
    <rPh sb="3" eb="5">
      <t>コウトウ</t>
    </rPh>
    <rPh sb="5" eb="7">
      <t>ガッコウ</t>
    </rPh>
    <rPh sb="8" eb="10">
      <t>コウチョウ</t>
    </rPh>
    <phoneticPr fontId="11"/>
  </si>
  <si>
    <t>【資料６】</t>
    <rPh sb="1" eb="3">
      <t>シリョウ</t>
    </rPh>
    <phoneticPr fontId="4"/>
  </si>
  <si>
    <t>令和８年1月３１日（土）</t>
    <rPh sb="0" eb="2">
      <t>レイワ</t>
    </rPh>
    <rPh sb="3" eb="4">
      <t>ネン</t>
    </rPh>
    <rPh sb="5" eb="6">
      <t>ガツ</t>
    </rPh>
    <rPh sb="8" eb="9">
      <t>ヒ</t>
    </rPh>
    <rPh sb="10" eb="11">
      <t>ツチ</t>
    </rPh>
    <phoneticPr fontId="1"/>
  </si>
  <si>
    <t>【別紙】</t>
    <rPh sb="1" eb="3">
      <t>ベッシ</t>
    </rPh>
    <phoneticPr fontId="4"/>
  </si>
  <si>
    <r>
      <rPr>
        <sz val="12"/>
        <color theme="1"/>
        <rFont val="ＭＳ 明朝"/>
        <family val="1"/>
        <charset val="128"/>
      </rPr>
      <t>（８）</t>
    </r>
    <r>
      <rPr>
        <sz val="10"/>
        <color theme="1"/>
        <rFont val="ＭＳ 明朝"/>
        <family val="1"/>
        <charset val="128"/>
      </rPr>
      <t>問題検討委員会より　全国高等専修学校体育大会出場校の対応について</t>
    </r>
    <rPh sb="3" eb="10">
      <t>モンダイケントウイインカイ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</si>
</sst>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m/d;@"/>
  </numFmts>
  <fonts count="55" x14ac:knownFonts="1">
    <font>
      <sz val="11"/>
      <color theme="1"/>
      <name val="ＭＳ Ｐゴシック"/>
      <family val="2"/>
      <charset val="128"/>
      <scheme val="minor"/>
    </font>
    <font>
      <sz val="22"/>
      <color theme="1"/>
      <name val="ＭＳ 明朝"/>
      <family val="1"/>
      <charset val="128"/>
    </font>
    <font>
      <sz val="10.5"/>
      <color theme="1"/>
      <name val="ＭＳ 明朝"/>
      <family val="1"/>
      <charset val="128"/>
    </font>
    <font>
      <sz val="16"/>
      <color theme="1"/>
      <name val="ＭＳ 明朝"/>
      <family val="1"/>
      <charset val="128"/>
    </font>
    <font>
      <sz val="6"/>
      <name val="ＭＳ Ｐゴシック"/>
      <family val="2"/>
      <charset val="128"/>
      <scheme val="minor"/>
    </font>
    <font>
      <sz val="11"/>
      <color theme="1"/>
      <name val="ＭＳ 明朝"/>
      <family val="1"/>
      <charset val="128"/>
    </font>
    <font>
      <b/>
      <sz val="11"/>
      <color theme="1"/>
      <name val="ＭＳ 明朝"/>
      <family val="1"/>
      <charset val="128"/>
    </font>
    <font>
      <sz val="11"/>
      <color rgb="FFFF0000"/>
      <name val="ＭＳ 明朝"/>
      <family val="1"/>
      <charset val="128"/>
    </font>
    <font>
      <b/>
      <u/>
      <sz val="11"/>
      <color theme="1"/>
      <name val="ＭＳ 明朝"/>
      <family val="1"/>
      <charset val="128"/>
    </font>
    <font>
      <sz val="9"/>
      <color theme="1"/>
      <name val="ＭＳ 明朝"/>
      <family val="1"/>
      <charset val="128"/>
    </font>
    <font>
      <sz val="11"/>
      <name val="ＭＳ Ｐゴシック"/>
      <family val="3"/>
      <charset val="128"/>
    </font>
    <font>
      <sz val="6"/>
      <name val="ＭＳ Ｐゴシック"/>
      <family val="3"/>
      <charset val="128"/>
    </font>
    <font>
      <sz val="10"/>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b/>
      <sz val="12"/>
      <name val="ＭＳ Ｐゴシック"/>
      <family val="3"/>
      <charset val="128"/>
    </font>
    <font>
      <sz val="9"/>
      <name val="ＭＳ Ｐゴシック"/>
      <family val="3"/>
      <charset val="128"/>
    </font>
    <font>
      <sz val="8"/>
      <name val="ＭＳ Ｐゴシック"/>
      <family val="3"/>
      <charset val="128"/>
    </font>
    <font>
      <sz val="12"/>
      <name val="ＭＳ Ｐゴシック"/>
      <family val="3"/>
      <charset val="128"/>
    </font>
    <font>
      <b/>
      <sz val="12"/>
      <color theme="1"/>
      <name val="ＭＳ Ｐゴシック"/>
      <family val="3"/>
      <charset val="128"/>
      <scheme val="minor"/>
    </font>
    <font>
      <b/>
      <sz val="12"/>
      <color theme="1"/>
      <name val="ＭＳ Ｐゴシック"/>
      <family val="3"/>
      <charset val="128"/>
    </font>
    <font>
      <b/>
      <sz val="10"/>
      <name val="ＭＳ Ｐゴシック"/>
      <family val="3"/>
      <charset val="128"/>
    </font>
    <font>
      <sz val="10"/>
      <color rgb="FFFF0000"/>
      <name val="ＭＳ Ｐゴシック"/>
      <family val="3"/>
      <charset val="128"/>
    </font>
    <font>
      <sz val="11"/>
      <color indexed="8"/>
      <name val="ＭＳ Ｐゴシック"/>
      <family val="3"/>
      <charset val="128"/>
    </font>
    <font>
      <sz val="11"/>
      <color theme="0"/>
      <name val="ＭＳ Ｐゴシック"/>
      <family val="2"/>
      <charset val="128"/>
      <scheme val="minor"/>
    </font>
    <font>
      <b/>
      <sz val="11"/>
      <color theme="0"/>
      <name val="ＭＳ Ｐゴシック"/>
      <family val="3"/>
      <charset val="128"/>
      <scheme val="minor"/>
    </font>
    <font>
      <sz val="11"/>
      <color theme="0"/>
      <name val="ＭＳ Ｐゴシック"/>
      <family val="3"/>
      <charset val="128"/>
      <scheme val="minor"/>
    </font>
    <font>
      <b/>
      <sz val="10"/>
      <color theme="0"/>
      <name val="ＭＳ Ｐゴシック"/>
      <family val="3"/>
      <charset val="128"/>
      <scheme val="minor"/>
    </font>
    <font>
      <sz val="11"/>
      <color theme="0"/>
      <name val="ＭＳ Ｐゴシック"/>
      <family val="3"/>
      <charset val="128"/>
    </font>
    <font>
      <sz val="11"/>
      <name val="ＭＳ Ｐゴシック"/>
      <family val="2"/>
      <charset val="128"/>
      <scheme val="minor"/>
    </font>
    <font>
      <sz val="9"/>
      <name val="ＭＳ 明朝"/>
      <family val="1"/>
      <charset val="128"/>
    </font>
    <font>
      <sz val="10"/>
      <name val="ＭＳ Ｐゴシック"/>
      <family val="3"/>
      <charset val="128"/>
      <scheme val="minor"/>
    </font>
    <font>
      <sz val="8"/>
      <color theme="1"/>
      <name val="ＭＳ 明朝"/>
      <family val="1"/>
      <charset val="128"/>
    </font>
    <font>
      <sz val="24"/>
      <color theme="1"/>
      <name val="ＭＳ ゴシック"/>
      <family val="3"/>
      <charset val="128"/>
    </font>
    <font>
      <sz val="36"/>
      <color theme="1"/>
      <name val="ＭＳ Ｐゴシック"/>
      <family val="2"/>
      <charset val="128"/>
      <scheme val="minor"/>
    </font>
    <font>
      <sz val="12"/>
      <color theme="1"/>
      <name val="ＭＳ 明朝"/>
      <family val="1"/>
      <charset val="128"/>
    </font>
    <font>
      <sz val="12"/>
      <color theme="1"/>
      <name val="ＭＳ ゴシック"/>
      <family val="3"/>
      <charset val="128"/>
    </font>
    <font>
      <sz val="12"/>
      <name val="ＭＳ ゴシック"/>
      <family val="3"/>
      <charset val="128"/>
    </font>
    <font>
      <sz val="12"/>
      <name val="ＭＳ 明朝"/>
      <family val="1"/>
      <charset val="128"/>
    </font>
    <font>
      <sz val="26"/>
      <color theme="1"/>
      <name val="ＭＳ ゴシック"/>
      <family val="3"/>
      <charset val="128"/>
    </font>
    <font>
      <sz val="10"/>
      <name val="ＭＳ ゴシック"/>
      <family val="3"/>
      <charset val="128"/>
    </font>
    <font>
      <sz val="11"/>
      <name val="ＭＳ 明朝"/>
      <family val="1"/>
      <charset val="128"/>
    </font>
    <font>
      <sz val="24"/>
      <color theme="1"/>
      <name val="ＭＳ Ｐゴシック"/>
      <family val="2"/>
      <charset val="128"/>
      <scheme val="minor"/>
    </font>
    <font>
      <sz val="24"/>
      <color theme="1"/>
      <name val="ＭＳ Ｐゴシック"/>
      <family val="3"/>
      <charset val="128"/>
      <scheme val="minor"/>
    </font>
    <font>
      <sz val="12"/>
      <color theme="1"/>
      <name val="ＭＳ Ｐゴシック"/>
      <family val="2"/>
      <charset val="128"/>
      <scheme val="minor"/>
    </font>
    <font>
      <sz val="14"/>
      <color theme="1"/>
      <name val="ＭＳ 明朝"/>
      <family val="1"/>
      <charset val="128"/>
    </font>
    <font>
      <b/>
      <sz val="10"/>
      <color theme="1"/>
      <name val="ＭＳ 明朝"/>
      <family val="1"/>
      <charset val="128"/>
    </font>
    <font>
      <sz val="10"/>
      <color theme="1"/>
      <name val="ＭＳ Ｐ明朝"/>
      <family val="1"/>
      <charset val="128"/>
    </font>
    <font>
      <sz val="11.2"/>
      <color theme="1"/>
      <name val="ＭＳ 明朝"/>
      <family val="1"/>
      <charset val="128"/>
    </font>
    <font>
      <b/>
      <sz val="12"/>
      <color theme="1"/>
      <name val="ＭＳ 明朝"/>
      <family val="1"/>
      <charset val="128"/>
    </font>
    <font>
      <b/>
      <u val="double"/>
      <sz val="12"/>
      <color theme="1"/>
      <name val="ＭＳ 明朝"/>
      <family val="1"/>
      <charset val="128"/>
    </font>
    <font>
      <b/>
      <sz val="12"/>
      <color theme="1"/>
      <name val="ＭＳ Ｐ明朝"/>
      <family val="1"/>
      <charset val="128"/>
    </font>
    <font>
      <b/>
      <u val="double"/>
      <sz val="12"/>
      <color theme="1"/>
      <name val="ＭＳ Ｐ明朝"/>
      <family val="1"/>
      <charset val="128"/>
    </font>
    <font>
      <u/>
      <sz val="12"/>
      <color theme="1"/>
      <name val="ＭＳ ゴシック"/>
      <family val="3"/>
      <charset val="128"/>
    </font>
    <font>
      <sz val="10"/>
      <color theme="1"/>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s>
  <borders count="137">
    <border>
      <left/>
      <right/>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medium">
        <color indexed="64"/>
      </top>
      <bottom style="double">
        <color indexed="64"/>
      </bottom>
      <diagonal/>
    </border>
    <border>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right/>
      <top/>
      <bottom style="double">
        <color indexed="64"/>
      </bottom>
      <diagonal/>
    </border>
    <border>
      <left/>
      <right style="thin">
        <color indexed="64"/>
      </right>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bottom style="medium">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medium">
        <color indexed="64"/>
      </left>
      <right/>
      <top/>
      <bottom style="thin">
        <color indexed="64"/>
      </bottom>
      <diagonal/>
    </border>
    <border>
      <left style="thin">
        <color indexed="64"/>
      </left>
      <right/>
      <top style="double">
        <color indexed="64"/>
      </top>
      <bottom style="thin">
        <color indexed="64"/>
      </bottom>
      <diagonal/>
    </border>
    <border>
      <left style="medium">
        <color indexed="64"/>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right/>
      <top style="double">
        <color indexed="64"/>
      </top>
      <bottom style="double">
        <color indexed="64"/>
      </bottom>
      <diagonal/>
    </border>
    <border>
      <left style="thin">
        <color indexed="64"/>
      </left>
      <right style="medium">
        <color indexed="64"/>
      </right>
      <top style="double">
        <color indexed="64"/>
      </top>
      <bottom/>
      <diagonal/>
    </border>
    <border>
      <left/>
      <right/>
      <top style="double">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dotted">
        <color indexed="64"/>
      </bottom>
      <diagonal/>
    </border>
    <border>
      <left style="medium">
        <color auto="1"/>
      </left>
      <right style="thin">
        <color auto="1"/>
      </right>
      <top style="medium">
        <color auto="1"/>
      </top>
      <bottom style="double">
        <color auto="1"/>
      </bottom>
      <diagonal/>
    </border>
    <border>
      <left style="thin">
        <color auto="1"/>
      </left>
      <right style="medium">
        <color indexed="64"/>
      </right>
      <top style="medium">
        <color auto="1"/>
      </top>
      <bottom style="double">
        <color auto="1"/>
      </bottom>
      <diagonal/>
    </border>
    <border>
      <left style="medium">
        <color auto="1"/>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auto="1"/>
      </right>
      <top style="medium">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double">
        <color indexed="64"/>
      </left>
      <right style="thin">
        <color indexed="64"/>
      </right>
      <top/>
      <bottom/>
      <diagonal/>
    </border>
    <border>
      <left style="double">
        <color indexed="64"/>
      </left>
      <right style="thin">
        <color indexed="64"/>
      </right>
      <top style="thin">
        <color indexed="64"/>
      </top>
      <bottom style="double">
        <color indexed="64"/>
      </bottom>
      <diagonal/>
    </border>
    <border>
      <left/>
      <right/>
      <top style="thin">
        <color indexed="64"/>
      </top>
      <bottom/>
      <diagonal/>
    </border>
    <border>
      <left/>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auto="1"/>
      </left>
      <right style="medium">
        <color auto="1"/>
      </right>
      <top style="thin">
        <color auto="1"/>
      </top>
      <bottom style="medium">
        <color auto="1"/>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style="double">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thin">
        <color indexed="64"/>
      </top>
      <bottom style="dotted">
        <color indexed="64"/>
      </bottom>
      <diagonal/>
    </border>
    <border>
      <left style="hair">
        <color indexed="64"/>
      </left>
      <right/>
      <top style="thin">
        <color indexed="64"/>
      </top>
      <bottom style="thin">
        <color indexed="64"/>
      </bottom>
      <diagonal/>
    </border>
  </borders>
  <cellStyleXfs count="152">
    <xf numFmtId="0" fontId="0" fillId="0" borderId="0">
      <alignment vertical="center"/>
    </xf>
    <xf numFmtId="0" fontId="10" fillId="0" borderId="0">
      <alignment vertical="center"/>
    </xf>
    <xf numFmtId="0" fontId="10" fillId="0" borderId="0"/>
    <xf numFmtId="38" fontId="10" fillId="0" borderId="0" applyFont="0" applyFill="0" applyBorder="0" applyAlignment="0" applyProtection="0">
      <alignment vertical="center"/>
    </xf>
    <xf numFmtId="0" fontId="13" fillId="0" borderId="0">
      <alignment vertical="center"/>
    </xf>
    <xf numFmtId="0" fontId="13" fillId="0" borderId="0">
      <alignment vertical="center"/>
    </xf>
    <xf numFmtId="0" fontId="13" fillId="0" borderId="0">
      <alignment vertical="center"/>
    </xf>
    <xf numFmtId="0" fontId="14" fillId="0" borderId="0">
      <alignment vertical="center"/>
    </xf>
    <xf numFmtId="0" fontId="14" fillId="0" borderId="0">
      <alignment vertical="center"/>
    </xf>
    <xf numFmtId="0" fontId="13" fillId="0" borderId="0">
      <alignment vertical="center"/>
    </xf>
    <xf numFmtId="0" fontId="13" fillId="0" borderId="0">
      <alignment vertical="center"/>
    </xf>
    <xf numFmtId="0" fontId="10"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4" fillId="0" borderId="0">
      <alignment vertical="center"/>
    </xf>
    <xf numFmtId="0" fontId="13"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38" fontId="10" fillId="0" borderId="0" applyFont="0" applyFill="0" applyBorder="0" applyAlignment="0" applyProtection="0"/>
    <xf numFmtId="38" fontId="14" fillId="0" borderId="0" applyFont="0" applyFill="0" applyBorder="0" applyAlignment="0" applyProtection="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23" fillId="0" borderId="0" applyNumberFormat="0" applyBorder="0" applyProtection="0">
      <alignment vertical="center"/>
    </xf>
    <xf numFmtId="0" fontId="23" fillId="0" borderId="0" applyNumberFormat="0" applyBorder="0" applyProtection="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0" fillId="0" borderId="0"/>
    <xf numFmtId="0" fontId="14" fillId="0" borderId="0">
      <alignment vertical="center"/>
    </xf>
    <xf numFmtId="0" fontId="23" fillId="0" borderId="0" applyNumberFormat="0" applyBorder="0" applyProtection="0">
      <alignment vertical="center"/>
    </xf>
    <xf numFmtId="0" fontId="10" fillId="0" borderId="0">
      <alignment vertical="center"/>
    </xf>
    <xf numFmtId="0" fontId="14" fillId="0" borderId="0">
      <alignment vertical="center"/>
    </xf>
    <xf numFmtId="0" fontId="14" fillId="0" borderId="0">
      <alignment vertical="center"/>
    </xf>
    <xf numFmtId="0" fontId="14" fillId="0" borderId="0">
      <alignment vertical="center"/>
    </xf>
    <xf numFmtId="0" fontId="23" fillId="0" borderId="0">
      <alignment vertical="center"/>
    </xf>
    <xf numFmtId="0" fontId="10" fillId="0" borderId="0"/>
    <xf numFmtId="0" fontId="14" fillId="0" borderId="0">
      <alignment vertical="center"/>
    </xf>
    <xf numFmtId="0" fontId="23" fillId="0" borderId="0" applyNumberFormat="0" applyBorder="0" applyProtection="0">
      <alignment vertical="center"/>
    </xf>
    <xf numFmtId="0" fontId="14" fillId="0" borderId="0">
      <alignment vertical="center"/>
    </xf>
    <xf numFmtId="0" fontId="14" fillId="0" borderId="0">
      <alignment vertical="center"/>
    </xf>
  </cellStyleXfs>
  <cellXfs count="47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justify" vertical="center"/>
    </xf>
    <xf numFmtId="0" fontId="5"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12" fillId="0" borderId="0" xfId="1" applyFont="1">
      <alignment vertical="center"/>
    </xf>
    <xf numFmtId="0" fontId="15" fillId="0" borderId="0" xfId="1" applyFont="1">
      <alignment vertical="center"/>
    </xf>
    <xf numFmtId="0" fontId="10" fillId="0" borderId="0" xfId="1">
      <alignment vertical="center"/>
    </xf>
    <xf numFmtId="0" fontId="19" fillId="0" borderId="0" xfId="0" applyFont="1">
      <alignment vertical="center"/>
    </xf>
    <xf numFmtId="0" fontId="20" fillId="0" borderId="0" xfId="0" applyFont="1">
      <alignment vertical="center"/>
    </xf>
    <xf numFmtId="56" fontId="12" fillId="0" borderId="0" xfId="1" applyNumberFormat="1" applyFont="1">
      <alignment vertical="center"/>
    </xf>
    <xf numFmtId="0" fontId="22" fillId="0" borderId="0" xfId="1" applyFont="1">
      <alignment vertical="center"/>
    </xf>
    <xf numFmtId="0" fontId="12" fillId="0" borderId="7" xfId="1" applyFont="1" applyBorder="1">
      <alignment vertical="center"/>
    </xf>
    <xf numFmtId="0" fontId="12" fillId="0" borderId="21" xfId="1" applyFont="1" applyBorder="1">
      <alignment vertical="center"/>
    </xf>
    <xf numFmtId="0" fontId="12" fillId="0" borderId="0" xfId="1" applyFont="1" applyAlignment="1">
      <alignment vertical="center" shrinkToFit="1"/>
    </xf>
    <xf numFmtId="176" fontId="12" fillId="0" borderId="0" xfId="1" applyNumberFormat="1" applyFont="1" applyAlignment="1">
      <alignment horizontal="center" vertical="center" shrinkToFit="1"/>
    </xf>
    <xf numFmtId="177" fontId="12" fillId="0" borderId="23" xfId="1" applyNumberFormat="1" applyFont="1" applyBorder="1" applyAlignment="1">
      <alignment horizontal="right" vertical="center" shrinkToFit="1"/>
    </xf>
    <xf numFmtId="177" fontId="12" fillId="0" borderId="14" xfId="1" applyNumberFormat="1" applyFont="1" applyBorder="1" applyAlignment="1">
      <alignment horizontal="right" vertical="center" shrinkToFit="1"/>
    </xf>
    <xf numFmtId="177" fontId="12" fillId="0" borderId="9" xfId="1" applyNumberFormat="1" applyFont="1" applyBorder="1" applyAlignment="1">
      <alignment horizontal="right" vertical="center" shrinkToFit="1"/>
    </xf>
    <xf numFmtId="177" fontId="12" fillId="0" borderId="24" xfId="1" applyNumberFormat="1" applyFont="1" applyBorder="1" applyAlignment="1">
      <alignment horizontal="right" vertical="center" shrinkToFit="1"/>
    </xf>
    <xf numFmtId="177" fontId="12" fillId="0" borderId="19" xfId="1" applyNumberFormat="1" applyFont="1" applyBorder="1" applyAlignment="1">
      <alignment horizontal="right" vertical="center" shrinkToFit="1"/>
    </xf>
    <xf numFmtId="177" fontId="12" fillId="0" borderId="0" xfId="1" applyNumberFormat="1" applyFont="1" applyAlignment="1">
      <alignment horizontal="right" vertical="center" shrinkToFit="1"/>
    </xf>
    <xf numFmtId="177" fontId="12" fillId="0" borderId="60" xfId="1" applyNumberFormat="1" applyFont="1" applyBorder="1" applyAlignment="1">
      <alignment horizontal="right" vertical="center" shrinkToFit="1"/>
    </xf>
    <xf numFmtId="177" fontId="12" fillId="0" borderId="27" xfId="1" applyNumberFormat="1" applyFont="1" applyBorder="1" applyAlignment="1">
      <alignment horizontal="right" vertical="center" shrinkToFit="1"/>
    </xf>
    <xf numFmtId="177" fontId="22" fillId="0" borderId="60" xfId="1" applyNumberFormat="1" applyFont="1" applyBorder="1" applyAlignment="1">
      <alignment horizontal="right" vertical="center" shrinkToFit="1"/>
    </xf>
    <xf numFmtId="177" fontId="22" fillId="0" borderId="9" xfId="1" applyNumberFormat="1" applyFont="1" applyBorder="1" applyAlignment="1">
      <alignment horizontal="right" vertical="center" shrinkToFit="1"/>
    </xf>
    <xf numFmtId="0" fontId="22" fillId="0" borderId="7" xfId="1" applyFont="1" applyBorder="1">
      <alignment vertical="center"/>
    </xf>
    <xf numFmtId="177" fontId="12" fillId="0" borderId="0" xfId="1" applyNumberFormat="1" applyFont="1">
      <alignment vertical="center"/>
    </xf>
    <xf numFmtId="177" fontId="12" fillId="0" borderId="9" xfId="1" applyNumberFormat="1" applyFont="1" applyBorder="1">
      <alignment vertical="center"/>
    </xf>
    <xf numFmtId="177" fontId="12" fillId="0" borderId="4" xfId="1" applyNumberFormat="1" applyFont="1" applyBorder="1">
      <alignment vertical="center"/>
    </xf>
    <xf numFmtId="0" fontId="12" fillId="0" borderId="0" xfId="1" applyFont="1" applyAlignment="1">
      <alignment horizontal="center" vertical="center" shrinkToFit="1"/>
    </xf>
    <xf numFmtId="3" fontId="12" fillId="0" borderId="0" xfId="1" applyNumberFormat="1" applyFont="1">
      <alignment vertical="center"/>
    </xf>
    <xf numFmtId="176" fontId="12" fillId="0" borderId="0" xfId="1" applyNumberFormat="1" applyFont="1" applyAlignment="1">
      <alignment horizontal="right" vertical="center" shrinkToFit="1"/>
    </xf>
    <xf numFmtId="3" fontId="12" fillId="0" borderId="0" xfId="1" applyNumberFormat="1" applyFont="1" applyAlignment="1">
      <alignment vertical="center" shrinkToFit="1"/>
    </xf>
    <xf numFmtId="177" fontId="12" fillId="0" borderId="0" xfId="1" applyNumberFormat="1" applyFont="1" applyAlignment="1">
      <alignment vertical="center" shrinkToFit="1"/>
    </xf>
    <xf numFmtId="0" fontId="9" fillId="0" borderId="0" xfId="0" applyFont="1" applyAlignment="1">
      <alignment horizontal="right"/>
    </xf>
    <xf numFmtId="0" fontId="10" fillId="0" borderId="0" xfId="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2" borderId="10" xfId="0" applyFill="1" applyBorder="1">
      <alignment vertical="center"/>
    </xf>
    <xf numFmtId="0" fontId="0" fillId="2" borderId="0" xfId="0" applyFill="1">
      <alignment vertical="center"/>
    </xf>
    <xf numFmtId="0" fontId="0" fillId="2" borderId="73" xfId="0" applyFill="1" applyBorder="1">
      <alignment vertical="center"/>
    </xf>
    <xf numFmtId="0" fontId="0" fillId="2" borderId="0" xfId="0" applyFill="1" applyAlignment="1">
      <alignment horizontal="center" vertical="center"/>
    </xf>
    <xf numFmtId="0" fontId="9" fillId="0" borderId="0" xfId="0" applyFont="1" applyAlignment="1"/>
    <xf numFmtId="0" fontId="9" fillId="0" borderId="0" xfId="0" applyFont="1" applyAlignment="1">
      <alignment horizontal="left"/>
    </xf>
    <xf numFmtId="177" fontId="12" fillId="0" borderId="54" xfId="1" applyNumberFormat="1" applyFont="1" applyBorder="1" applyAlignment="1">
      <alignment horizontal="right" vertical="center" shrinkToFit="1"/>
    </xf>
    <xf numFmtId="0" fontId="12" fillId="0" borderId="57" xfId="1" applyFont="1" applyBorder="1">
      <alignment vertical="center"/>
    </xf>
    <xf numFmtId="0" fontId="29" fillId="0" borderId="0" xfId="0" applyFont="1">
      <alignment vertical="center"/>
    </xf>
    <xf numFmtId="0" fontId="12" fillId="0" borderId="0" xfId="1" applyFont="1" applyAlignment="1">
      <alignment horizontal="center" vertical="center"/>
    </xf>
    <xf numFmtId="177" fontId="12" fillId="0" borderId="93" xfId="1" applyNumberFormat="1" applyFont="1" applyBorder="1" applyAlignment="1">
      <alignment horizontal="center" vertical="center" shrinkToFit="1"/>
    </xf>
    <xf numFmtId="177" fontId="12" fillId="0" borderId="89" xfId="1" applyNumberFormat="1" applyFont="1" applyBorder="1" applyAlignment="1">
      <alignment horizontal="center" vertical="center" shrinkToFit="1"/>
    </xf>
    <xf numFmtId="0" fontId="12" fillId="0" borderId="90" xfId="1" applyFont="1" applyBorder="1" applyAlignment="1">
      <alignment vertical="center" shrinkToFit="1"/>
    </xf>
    <xf numFmtId="177" fontId="12" fillId="0" borderId="83" xfId="1" applyNumberFormat="1" applyFont="1" applyBorder="1" applyAlignment="1">
      <alignment horizontal="right" vertical="center" shrinkToFit="1"/>
    </xf>
    <xf numFmtId="0" fontId="12" fillId="0" borderId="84" xfId="1" applyFont="1" applyBorder="1">
      <alignment vertical="center"/>
    </xf>
    <xf numFmtId="177" fontId="12" fillId="0" borderId="94" xfId="1" applyNumberFormat="1" applyFont="1" applyBorder="1" applyAlignment="1">
      <alignment horizontal="right" vertical="center" shrinkToFit="1"/>
    </xf>
    <xf numFmtId="177" fontId="12" fillId="0" borderId="79" xfId="1" applyNumberFormat="1" applyFont="1" applyBorder="1" applyAlignment="1">
      <alignment horizontal="right" vertical="center" shrinkToFit="1"/>
    </xf>
    <xf numFmtId="0" fontId="12" fillId="0" borderId="88" xfId="1" applyFont="1" applyBorder="1">
      <alignment vertical="center"/>
    </xf>
    <xf numFmtId="177" fontId="22" fillId="0" borderId="94" xfId="1" applyNumberFormat="1" applyFont="1" applyBorder="1" applyAlignment="1">
      <alignment horizontal="right" vertical="center" shrinkToFit="1"/>
    </xf>
    <xf numFmtId="177" fontId="22" fillId="0" borderId="79" xfId="1" applyNumberFormat="1" applyFont="1" applyBorder="1" applyAlignment="1">
      <alignment horizontal="right" vertical="center" shrinkToFit="1"/>
    </xf>
    <xf numFmtId="0" fontId="22" fillId="0" borderId="88" xfId="1" applyFont="1" applyBorder="1">
      <alignment vertical="center"/>
    </xf>
    <xf numFmtId="3" fontId="12" fillId="0" borderId="7" xfId="1" applyNumberFormat="1" applyFont="1" applyBorder="1">
      <alignment vertical="center"/>
    </xf>
    <xf numFmtId="3" fontId="12" fillId="0" borderId="21" xfId="1" applyNumberFormat="1" applyFont="1" applyBorder="1">
      <alignment vertical="center"/>
    </xf>
    <xf numFmtId="177" fontId="12" fillId="0" borderId="0" xfId="1" applyNumberFormat="1" applyFont="1" applyAlignment="1">
      <alignment horizontal="center" vertical="center" shrinkToFit="1"/>
    </xf>
    <xf numFmtId="177" fontId="22" fillId="0" borderId="58" xfId="1" applyNumberFormat="1" applyFont="1" applyBorder="1" applyAlignment="1">
      <alignment horizontal="right" vertical="center" shrinkToFit="1"/>
    </xf>
    <xf numFmtId="177" fontId="22" fillId="0" borderId="54" xfId="1" applyNumberFormat="1" applyFont="1" applyBorder="1" applyAlignment="1">
      <alignment horizontal="right" vertical="center" shrinkToFit="1"/>
    </xf>
    <xf numFmtId="0" fontId="22" fillId="0" borderId="57" xfId="1" applyFont="1" applyBorder="1">
      <alignment vertical="center"/>
    </xf>
    <xf numFmtId="177" fontId="12" fillId="0" borderId="102" xfId="1" applyNumberFormat="1" applyFont="1" applyBorder="1" applyAlignment="1">
      <alignment horizontal="right" vertical="center" shrinkToFit="1"/>
    </xf>
    <xf numFmtId="177" fontId="12" fillId="0" borderId="98" xfId="1" applyNumberFormat="1" applyFont="1" applyBorder="1" applyAlignment="1">
      <alignment horizontal="right" vertical="center" shrinkToFit="1"/>
    </xf>
    <xf numFmtId="0" fontId="12" fillId="0" borderId="100" xfId="1" applyFont="1" applyBorder="1">
      <alignment vertical="center"/>
    </xf>
    <xf numFmtId="3" fontId="12" fillId="0" borderId="100" xfId="1" applyNumberFormat="1" applyFont="1" applyBorder="1">
      <alignment vertical="center"/>
    </xf>
    <xf numFmtId="177" fontId="12" fillId="5" borderId="102" xfId="1" applyNumberFormat="1" applyFont="1" applyFill="1" applyBorder="1" applyAlignment="1">
      <alignment horizontal="right" vertical="center" shrinkToFit="1"/>
    </xf>
    <xf numFmtId="177" fontId="12" fillId="5" borderId="58" xfId="1" applyNumberFormat="1" applyFont="1" applyFill="1" applyBorder="1" applyAlignment="1">
      <alignment horizontal="right" vertical="center" shrinkToFit="1"/>
    </xf>
    <xf numFmtId="177" fontId="12" fillId="5" borderId="27" xfId="1" applyNumberFormat="1" applyFont="1" applyFill="1" applyBorder="1" applyAlignment="1">
      <alignment horizontal="right" vertical="center" shrinkToFit="1"/>
    </xf>
    <xf numFmtId="177" fontId="12" fillId="0" borderId="103" xfId="1" applyNumberFormat="1" applyFont="1" applyBorder="1">
      <alignment vertical="center"/>
    </xf>
    <xf numFmtId="0" fontId="12" fillId="0" borderId="97" xfId="1" applyFont="1" applyBorder="1">
      <alignment vertical="center"/>
    </xf>
    <xf numFmtId="176" fontId="12" fillId="0" borderId="0" xfId="1" applyNumberFormat="1" applyFont="1" applyAlignment="1">
      <alignment horizontal="center" vertical="center"/>
    </xf>
    <xf numFmtId="0" fontId="32" fillId="0" borderId="0" xfId="0" applyFont="1" applyAlignment="1"/>
    <xf numFmtId="0" fontId="35" fillId="0" borderId="113" xfId="0" applyFont="1" applyBorder="1" applyAlignment="1">
      <alignment horizontal="center" vertical="center"/>
    </xf>
    <xf numFmtId="0" fontId="9" fillId="0" borderId="113" xfId="0" applyFont="1" applyBorder="1" applyAlignment="1">
      <alignment horizontal="center" vertical="center" shrinkToFit="1"/>
    </xf>
    <xf numFmtId="0" fontId="9" fillId="0" borderId="113" xfId="0" applyFont="1" applyBorder="1" applyAlignment="1">
      <alignment horizontal="left" vertical="center" shrinkToFit="1"/>
    </xf>
    <xf numFmtId="0" fontId="35" fillId="0" borderId="101" xfId="0" applyFont="1" applyBorder="1" applyAlignment="1">
      <alignment horizontal="center" vertical="center"/>
    </xf>
    <xf numFmtId="0" fontId="5" fillId="0" borderId="113" xfId="0" applyFont="1" applyBorder="1" applyAlignment="1">
      <alignment horizontal="left" vertical="center" shrinkToFit="1"/>
    </xf>
    <xf numFmtId="0" fontId="5" fillId="0" borderId="113" xfId="0" applyFont="1" applyBorder="1" applyAlignment="1">
      <alignment vertical="center" shrinkToFit="1"/>
    </xf>
    <xf numFmtId="0" fontId="5" fillId="0" borderId="101" xfId="0" applyFont="1" applyBorder="1" applyAlignment="1">
      <alignment horizontal="center" vertical="center" shrinkToFit="1"/>
    </xf>
    <xf numFmtId="0" fontId="5" fillId="0" borderId="101" xfId="0" applyFont="1" applyBorder="1" applyAlignment="1">
      <alignment horizontal="left" vertical="center" shrinkToFit="1"/>
    </xf>
    <xf numFmtId="0" fontId="5" fillId="0" borderId="113" xfId="0" applyFont="1" applyBorder="1" applyAlignment="1">
      <alignment horizontal="center" vertical="center" shrinkToFit="1"/>
    </xf>
    <xf numFmtId="49" fontId="36" fillId="0" borderId="0" xfId="0" applyNumberFormat="1" applyFont="1" applyAlignment="1">
      <alignment horizontal="center" vertical="center"/>
    </xf>
    <xf numFmtId="0" fontId="36" fillId="0" borderId="0" xfId="0" applyFont="1" applyAlignment="1">
      <alignment horizontal="left" vertical="center"/>
    </xf>
    <xf numFmtId="0" fontId="6" fillId="0" borderId="0" xfId="0" applyFont="1" applyAlignment="1">
      <alignment horizontal="left" vertical="center"/>
    </xf>
    <xf numFmtId="0" fontId="5" fillId="0" borderId="0" xfId="0" applyFont="1" applyAlignment="1">
      <alignment horizontal="left" vertical="center"/>
    </xf>
    <xf numFmtId="0" fontId="35" fillId="0" borderId="0" xfId="0" applyFont="1" applyAlignment="1">
      <alignment horizontal="left" vertical="center"/>
    </xf>
    <xf numFmtId="0" fontId="5" fillId="0" borderId="0" xfId="0" applyFont="1" applyAlignment="1">
      <alignment horizontal="right"/>
    </xf>
    <xf numFmtId="0" fontId="5" fillId="0" borderId="0" xfId="0" applyFont="1" applyAlignment="1">
      <alignment horizontal="right" vertical="center"/>
    </xf>
    <xf numFmtId="49" fontId="36" fillId="0" borderId="0" xfId="0" applyNumberFormat="1" applyFont="1" applyAlignment="1">
      <alignment horizontal="left" vertical="center"/>
    </xf>
    <xf numFmtId="0" fontId="5" fillId="0" borderId="115" xfId="0" applyFont="1" applyBorder="1" applyAlignment="1">
      <alignment vertical="center" shrinkToFit="1"/>
    </xf>
    <xf numFmtId="0" fontId="36" fillId="6" borderId="113" xfId="0" applyFont="1" applyFill="1" applyBorder="1" applyAlignment="1">
      <alignment horizontal="center" vertical="center" shrinkToFit="1"/>
    </xf>
    <xf numFmtId="0" fontId="30" fillId="0" borderId="101" xfId="0" applyFont="1" applyBorder="1" applyAlignment="1">
      <alignment horizontal="center" vertical="center" shrinkToFit="1"/>
    </xf>
    <xf numFmtId="0" fontId="36" fillId="6" borderId="113" xfId="0" applyFont="1" applyFill="1" applyBorder="1" applyAlignment="1">
      <alignment horizontal="center" vertical="center"/>
    </xf>
    <xf numFmtId="0" fontId="9" fillId="0" borderId="101" xfId="0" applyFont="1" applyBorder="1" applyAlignment="1">
      <alignment horizontal="center" vertical="center" shrinkToFit="1"/>
    </xf>
    <xf numFmtId="49" fontId="5" fillId="0" borderId="113" xfId="0" applyNumberFormat="1" applyFont="1" applyBorder="1" applyAlignment="1">
      <alignment horizontal="center" vertical="center"/>
    </xf>
    <xf numFmtId="49" fontId="5" fillId="0" borderId="101" xfId="0" applyNumberFormat="1" applyFont="1" applyBorder="1" applyAlignment="1">
      <alignment horizontal="center" vertical="center"/>
    </xf>
    <xf numFmtId="0" fontId="5" fillId="0" borderId="115" xfId="0" applyFont="1" applyBorder="1" applyAlignment="1">
      <alignment horizontal="left" vertical="center" shrinkToFit="1"/>
    </xf>
    <xf numFmtId="0" fontId="5" fillId="0" borderId="13" xfId="0" applyFont="1" applyBorder="1" applyAlignment="1">
      <alignment vertical="center" shrinkToFit="1"/>
    </xf>
    <xf numFmtId="0" fontId="18" fillId="6" borderId="125" xfId="0" applyFont="1" applyFill="1" applyBorder="1" applyAlignment="1" applyProtection="1">
      <alignment horizontal="center" vertical="center" textRotation="255" shrinkToFit="1"/>
      <protection locked="0"/>
    </xf>
    <xf numFmtId="0" fontId="18" fillId="6" borderId="126" xfId="0" applyFont="1" applyFill="1" applyBorder="1" applyAlignment="1" applyProtection="1">
      <alignment vertical="center" shrinkToFit="1"/>
      <protection locked="0"/>
    </xf>
    <xf numFmtId="0" fontId="18" fillId="6" borderId="126" xfId="0" applyFont="1" applyFill="1" applyBorder="1" applyAlignment="1" applyProtection="1">
      <alignment vertical="center" textRotation="255" shrinkToFit="1"/>
      <protection locked="0"/>
    </xf>
    <xf numFmtId="0" fontId="18" fillId="6" borderId="126" xfId="0" applyFont="1" applyFill="1" applyBorder="1" applyAlignment="1" applyProtection="1">
      <alignment horizontal="center" vertical="distributed" textRotation="255" shrinkToFit="1"/>
      <protection locked="0"/>
    </xf>
    <xf numFmtId="0" fontId="16" fillId="6" borderId="126" xfId="0" applyFont="1" applyFill="1" applyBorder="1" applyAlignment="1" applyProtection="1">
      <alignment horizontal="center" vertical="justify" textRotation="255" shrinkToFit="1"/>
      <protection locked="0"/>
    </xf>
    <xf numFmtId="3" fontId="18" fillId="6" borderId="126" xfId="0" applyNumberFormat="1" applyFont="1" applyFill="1" applyBorder="1" applyAlignment="1" applyProtection="1">
      <alignment vertical="distributed" textRotation="255" shrinkToFit="1"/>
      <protection locked="0"/>
    </xf>
    <xf numFmtId="3" fontId="18" fillId="6" borderId="126" xfId="0" applyNumberFormat="1" applyFont="1" applyFill="1" applyBorder="1" applyAlignment="1" applyProtection="1">
      <alignment horizontal="center" vertical="distributed" textRotation="255" shrinkToFit="1"/>
      <protection locked="0"/>
    </xf>
    <xf numFmtId="176" fontId="18" fillId="6" borderId="126" xfId="0" applyNumberFormat="1" applyFont="1" applyFill="1" applyBorder="1" applyAlignment="1" applyProtection="1">
      <alignment horizontal="center" vertical="distributed" textRotation="255" shrinkToFit="1"/>
      <protection locked="0"/>
    </xf>
    <xf numFmtId="0" fontId="18" fillId="6" borderId="126" xfId="0" applyFont="1" applyFill="1" applyBorder="1" applyAlignment="1" applyProtection="1">
      <alignment vertical="distributed" textRotation="255" shrinkToFit="1"/>
      <protection locked="0"/>
    </xf>
    <xf numFmtId="3" fontId="18" fillId="6" borderId="127" xfId="0" applyNumberFormat="1" applyFont="1" applyFill="1" applyBorder="1" applyAlignment="1" applyProtection="1">
      <alignment horizontal="center" vertical="distributed" textRotation="255" shrinkToFit="1"/>
      <protection locked="0"/>
    </xf>
    <xf numFmtId="0" fontId="12" fillId="0" borderId="110" xfId="0" applyFont="1" applyBorder="1" applyAlignment="1" applyProtection="1">
      <alignment horizontal="center" vertical="center" shrinkToFit="1"/>
      <protection locked="0"/>
    </xf>
    <xf numFmtId="0" fontId="12" fillId="0" borderId="136" xfId="0" applyFont="1" applyBorder="1" applyAlignment="1" applyProtection="1">
      <alignment horizontal="center" vertical="center"/>
      <protection locked="0"/>
    </xf>
    <xf numFmtId="0" fontId="12" fillId="0" borderId="126" xfId="0" applyFont="1" applyBorder="1" applyAlignment="1" applyProtection="1">
      <alignment horizontal="center" vertical="center"/>
      <protection locked="0"/>
    </xf>
    <xf numFmtId="0" fontId="12" fillId="0" borderId="111" xfId="0" applyFont="1" applyBorder="1" applyProtection="1">
      <alignment vertical="center"/>
      <protection hidden="1"/>
    </xf>
    <xf numFmtId="3" fontId="12" fillId="0" borderId="126" xfId="0" applyNumberFormat="1" applyFont="1" applyBorder="1" applyProtection="1">
      <alignment vertical="center"/>
      <protection hidden="1"/>
    </xf>
    <xf numFmtId="3" fontId="12" fillId="0" borderId="96" xfId="0" applyNumberFormat="1" applyFont="1" applyBorder="1" applyProtection="1">
      <alignment vertical="center"/>
      <protection locked="0"/>
    </xf>
    <xf numFmtId="3" fontId="12" fillId="0" borderId="101" xfId="0" applyNumberFormat="1" applyFont="1" applyBorder="1" applyProtection="1">
      <alignment vertical="center"/>
      <protection locked="0"/>
    </xf>
    <xf numFmtId="3" fontId="12" fillId="0" borderId="110" xfId="0" applyNumberFormat="1" applyFont="1" applyBorder="1" applyProtection="1">
      <alignment vertical="center"/>
      <protection locked="0"/>
    </xf>
    <xf numFmtId="176" fontId="12" fillId="0" borderId="126" xfId="0" applyNumberFormat="1" applyFont="1" applyBorder="1" applyAlignment="1" applyProtection="1">
      <alignment horizontal="right" vertical="center" shrinkToFit="1"/>
      <protection hidden="1"/>
    </xf>
    <xf numFmtId="3" fontId="12" fillId="0" borderId="111" xfId="0" applyNumberFormat="1" applyFont="1" applyBorder="1" applyAlignment="1" applyProtection="1">
      <alignment vertical="center" shrinkToFit="1"/>
      <protection locked="0"/>
    </xf>
    <xf numFmtId="3" fontId="21" fillId="0" borderId="127" xfId="0" applyNumberFormat="1" applyFont="1" applyBorder="1" applyProtection="1">
      <alignment vertical="center"/>
      <protection hidden="1"/>
    </xf>
    <xf numFmtId="0" fontId="12" fillId="0" borderId="118" xfId="0" applyFont="1" applyBorder="1" applyAlignment="1" applyProtection="1">
      <alignment horizontal="center" vertical="center"/>
      <protection locked="0"/>
    </xf>
    <xf numFmtId="0" fontId="12" fillId="0" borderId="118" xfId="0" applyFont="1" applyBorder="1" applyProtection="1">
      <alignment vertical="center"/>
      <protection hidden="1"/>
    </xf>
    <xf numFmtId="3" fontId="12" fillId="0" borderId="118" xfId="0" applyNumberFormat="1" applyFont="1" applyBorder="1" applyProtection="1">
      <alignment vertical="center"/>
      <protection hidden="1"/>
    </xf>
    <xf numFmtId="3" fontId="12" fillId="0" borderId="118" xfId="0" applyNumberFormat="1" applyFont="1" applyBorder="1" applyProtection="1">
      <alignment vertical="center"/>
      <protection locked="0"/>
    </xf>
    <xf numFmtId="176" fontId="12" fillId="0" borderId="118" xfId="0" applyNumberFormat="1" applyFont="1" applyBorder="1" applyAlignment="1" applyProtection="1">
      <alignment horizontal="right" vertical="center" shrinkToFit="1"/>
      <protection hidden="1"/>
    </xf>
    <xf numFmtId="3" fontId="12" fillId="0" borderId="118" xfId="0" applyNumberFormat="1" applyFont="1" applyBorder="1" applyAlignment="1" applyProtection="1">
      <alignment vertical="center" shrinkToFit="1"/>
      <protection locked="0"/>
    </xf>
    <xf numFmtId="3" fontId="21" fillId="0" borderId="119" xfId="0" applyNumberFormat="1" applyFont="1" applyBorder="1" applyProtection="1">
      <alignment vertical="center"/>
      <protection hidden="1"/>
    </xf>
    <xf numFmtId="0" fontId="12" fillId="0" borderId="121" xfId="0" applyFont="1" applyBorder="1" applyAlignment="1" applyProtection="1">
      <alignment horizontal="center" vertical="center"/>
      <protection locked="0"/>
    </xf>
    <xf numFmtId="0" fontId="12" fillId="0" borderId="121" xfId="0" applyFont="1" applyBorder="1" applyProtection="1">
      <alignment vertical="center"/>
      <protection hidden="1"/>
    </xf>
    <xf numFmtId="3" fontId="12" fillId="0" borderId="121" xfId="0" applyNumberFormat="1" applyFont="1" applyBorder="1" applyProtection="1">
      <alignment vertical="center"/>
      <protection hidden="1"/>
    </xf>
    <xf numFmtId="3" fontId="12" fillId="0" borderId="121" xfId="0" applyNumberFormat="1" applyFont="1" applyBorder="1" applyProtection="1">
      <alignment vertical="center"/>
      <protection locked="0"/>
    </xf>
    <xf numFmtId="176" fontId="12" fillId="0" borderId="121" xfId="0" applyNumberFormat="1" applyFont="1" applyBorder="1" applyAlignment="1" applyProtection="1">
      <alignment horizontal="right" vertical="center" shrinkToFit="1"/>
      <protection hidden="1"/>
    </xf>
    <xf numFmtId="3" fontId="12" fillId="0" borderId="121" xfId="0" applyNumberFormat="1" applyFont="1" applyBorder="1" applyAlignment="1" applyProtection="1">
      <alignment vertical="center" shrinkToFit="1"/>
      <protection locked="0"/>
    </xf>
    <xf numFmtId="3" fontId="21" fillId="0" borderId="122" xfId="0" applyNumberFormat="1" applyFont="1" applyBorder="1" applyProtection="1">
      <alignment vertical="center"/>
      <protection hidden="1"/>
    </xf>
    <xf numFmtId="0" fontId="12" fillId="0" borderId="123" xfId="0" applyFont="1" applyBorder="1" applyAlignment="1" applyProtection="1">
      <alignment horizontal="center" vertical="center"/>
      <protection locked="0"/>
    </xf>
    <xf numFmtId="0" fontId="12" fillId="0" borderId="123" xfId="0" applyFont="1" applyBorder="1" applyProtection="1">
      <alignment vertical="center"/>
      <protection hidden="1"/>
    </xf>
    <xf numFmtId="3" fontId="12" fillId="0" borderId="123" xfId="0" applyNumberFormat="1" applyFont="1" applyBorder="1" applyProtection="1">
      <alignment vertical="center"/>
      <protection hidden="1"/>
    </xf>
    <xf numFmtId="3" fontId="12" fillId="0" borderId="123" xfId="0" applyNumberFormat="1" applyFont="1" applyBorder="1" applyProtection="1">
      <alignment vertical="center"/>
      <protection locked="0"/>
    </xf>
    <xf numFmtId="176" fontId="12" fillId="0" borderId="123" xfId="0" applyNumberFormat="1" applyFont="1" applyBorder="1" applyAlignment="1" applyProtection="1">
      <alignment horizontal="right" vertical="center" shrinkToFit="1"/>
      <protection hidden="1"/>
    </xf>
    <xf numFmtId="3" fontId="12" fillId="0" borderId="123" xfId="0" applyNumberFormat="1" applyFont="1" applyBorder="1" applyAlignment="1" applyProtection="1">
      <alignment vertical="center" shrinkToFit="1"/>
      <protection locked="0"/>
    </xf>
    <xf numFmtId="3" fontId="21" fillId="0" borderId="124" xfId="0" applyNumberFormat="1" applyFont="1" applyBorder="1" applyProtection="1">
      <alignment vertical="center"/>
      <protection hidden="1"/>
    </xf>
    <xf numFmtId="0" fontId="12" fillId="0" borderId="130" xfId="0" applyFont="1" applyBorder="1" applyAlignment="1" applyProtection="1">
      <alignment horizontal="center" vertical="center"/>
      <protection locked="0"/>
    </xf>
    <xf numFmtId="0" fontId="12" fillId="0" borderId="130" xfId="0" applyFont="1" applyBorder="1" applyProtection="1">
      <alignment vertical="center"/>
      <protection hidden="1"/>
    </xf>
    <xf numFmtId="3" fontId="12" fillId="0" borderId="130" xfId="0" applyNumberFormat="1" applyFont="1" applyBorder="1" applyProtection="1">
      <alignment vertical="center"/>
      <protection hidden="1"/>
    </xf>
    <xf numFmtId="3" fontId="12" fillId="0" borderId="130" xfId="0" applyNumberFormat="1" applyFont="1" applyBorder="1" applyProtection="1">
      <alignment vertical="center"/>
      <protection locked="0"/>
    </xf>
    <xf numFmtId="176" fontId="12" fillId="0" borderId="130" xfId="0" applyNumberFormat="1" applyFont="1" applyBorder="1" applyAlignment="1" applyProtection="1">
      <alignment horizontal="right" vertical="center" shrinkToFit="1"/>
      <protection hidden="1"/>
    </xf>
    <xf numFmtId="3" fontId="12" fillId="0" borderId="130" xfId="0" applyNumberFormat="1" applyFont="1" applyBorder="1" applyAlignment="1" applyProtection="1">
      <alignment vertical="center" shrinkToFit="1"/>
      <protection locked="0"/>
    </xf>
    <xf numFmtId="3" fontId="21" fillId="0" borderId="131" xfId="0" applyNumberFormat="1" applyFont="1" applyBorder="1" applyProtection="1">
      <alignment vertical="center"/>
      <protection hidden="1"/>
    </xf>
    <xf numFmtId="0" fontId="40" fillId="0" borderId="121" xfId="0" applyFont="1" applyBorder="1" applyAlignment="1" applyProtection="1">
      <alignment horizontal="center" vertical="center"/>
      <protection locked="0"/>
    </xf>
    <xf numFmtId="0" fontId="12" fillId="0" borderId="133" xfId="0" applyFont="1" applyBorder="1" applyAlignment="1" applyProtection="1">
      <alignment horizontal="center" vertical="center"/>
      <protection locked="0"/>
    </xf>
    <xf numFmtId="0" fontId="12" fillId="0" borderId="133" xfId="0" applyFont="1" applyBorder="1" applyProtection="1">
      <alignment vertical="center"/>
      <protection hidden="1"/>
    </xf>
    <xf numFmtId="3" fontId="12" fillId="0" borderId="133" xfId="0" applyNumberFormat="1" applyFont="1" applyBorder="1" applyProtection="1">
      <alignment vertical="center"/>
      <protection hidden="1"/>
    </xf>
    <xf numFmtId="3" fontId="12" fillId="0" borderId="133" xfId="0" applyNumberFormat="1" applyFont="1" applyBorder="1" applyProtection="1">
      <alignment vertical="center"/>
      <protection locked="0"/>
    </xf>
    <xf numFmtId="176" fontId="12" fillId="0" borderId="133" xfId="0" applyNumberFormat="1" applyFont="1" applyBorder="1" applyAlignment="1" applyProtection="1">
      <alignment horizontal="right" vertical="center" shrinkToFit="1"/>
      <protection hidden="1"/>
    </xf>
    <xf numFmtId="3" fontId="12" fillId="0" borderId="133" xfId="0" applyNumberFormat="1" applyFont="1" applyBorder="1" applyAlignment="1" applyProtection="1">
      <alignment vertical="center" shrinkToFit="1"/>
      <protection locked="0"/>
    </xf>
    <xf numFmtId="3" fontId="21" fillId="0" borderId="134" xfId="0" applyNumberFormat="1" applyFont="1" applyBorder="1" applyProtection="1">
      <alignment vertical="center"/>
      <protection hidden="1"/>
    </xf>
    <xf numFmtId="0" fontId="12" fillId="0" borderId="125" xfId="0" applyFont="1" applyBorder="1" applyAlignment="1" applyProtection="1">
      <alignment horizontal="center" vertical="center" shrinkToFit="1"/>
      <protection locked="0"/>
    </xf>
    <xf numFmtId="0" fontId="12" fillId="0" borderId="126" xfId="0" applyFont="1" applyBorder="1" applyProtection="1">
      <alignment vertical="center"/>
      <protection hidden="1"/>
    </xf>
    <xf numFmtId="3" fontId="12" fillId="0" borderId="126" xfId="0" applyNumberFormat="1" applyFont="1" applyBorder="1" applyProtection="1">
      <alignment vertical="center"/>
      <protection locked="0"/>
    </xf>
    <xf numFmtId="3" fontId="12" fillId="0" borderId="126" xfId="0" applyNumberFormat="1" applyFont="1" applyBorder="1" applyAlignment="1" applyProtection="1">
      <alignment vertical="center" shrinkToFit="1"/>
      <protection locked="0"/>
    </xf>
    <xf numFmtId="0" fontId="12" fillId="0" borderId="130" xfId="0" applyFont="1" applyBorder="1" applyAlignment="1" applyProtection="1">
      <alignment horizontal="center" vertical="center"/>
      <protection hidden="1"/>
    </xf>
    <xf numFmtId="3" fontId="12" fillId="0" borderId="130" xfId="0" applyNumberFormat="1" applyFont="1" applyBorder="1" applyAlignment="1" applyProtection="1">
      <alignment vertical="center" shrinkToFit="1"/>
      <protection hidden="1"/>
    </xf>
    <xf numFmtId="3" fontId="12" fillId="0" borderId="131" xfId="0" applyNumberFormat="1" applyFont="1" applyBorder="1" applyAlignment="1" applyProtection="1">
      <alignment vertical="center" shrinkToFit="1"/>
      <protection hidden="1"/>
    </xf>
    <xf numFmtId="176" fontId="12" fillId="0" borderId="123" xfId="0" applyNumberFormat="1" applyFont="1" applyBorder="1" applyAlignment="1" applyProtection="1">
      <alignment horizontal="center" vertical="center" shrinkToFit="1"/>
      <protection hidden="1"/>
    </xf>
    <xf numFmtId="176" fontId="12" fillId="0" borderId="123" xfId="0" applyNumberFormat="1" applyFont="1" applyBorder="1" applyProtection="1">
      <alignment vertical="center"/>
      <protection locked="0"/>
    </xf>
    <xf numFmtId="176" fontId="12" fillId="0" borderId="123" xfId="0" applyNumberFormat="1" applyFont="1" applyBorder="1" applyAlignment="1" applyProtection="1">
      <alignment horizontal="right" vertical="center" shrinkToFit="1"/>
      <protection locked="0"/>
    </xf>
    <xf numFmtId="0" fontId="12" fillId="0" borderId="123" xfId="0" applyFont="1" applyBorder="1" applyAlignment="1" applyProtection="1">
      <alignment vertical="center" shrinkToFit="1"/>
      <protection locked="0"/>
    </xf>
    <xf numFmtId="3" fontId="12" fillId="0" borderId="124" xfId="0" applyNumberFormat="1" applyFont="1" applyBorder="1" applyAlignment="1" applyProtection="1">
      <alignment vertical="center" shrinkToFit="1"/>
      <protection locked="0"/>
    </xf>
    <xf numFmtId="3" fontId="12" fillId="6" borderId="65" xfId="1" applyNumberFormat="1" applyFont="1" applyFill="1" applyBorder="1" applyProtection="1">
      <alignment vertical="center"/>
      <protection locked="0"/>
    </xf>
    <xf numFmtId="0" fontId="12" fillId="6" borderId="69" xfId="1" applyFont="1" applyFill="1" applyBorder="1" applyAlignment="1" applyProtection="1">
      <alignment vertical="center" shrinkToFit="1"/>
      <protection locked="0"/>
    </xf>
    <xf numFmtId="3" fontId="12" fillId="6" borderId="87" xfId="1" applyNumberFormat="1" applyFont="1" applyFill="1" applyBorder="1" applyAlignment="1" applyProtection="1">
      <alignment vertical="center" shrinkToFit="1"/>
      <protection locked="0"/>
    </xf>
    <xf numFmtId="0" fontId="12" fillId="6" borderId="4" xfId="1" applyFont="1" applyFill="1" applyBorder="1" applyAlignment="1" applyProtection="1">
      <alignment horizontal="center" vertical="center" wrapText="1" shrinkToFit="1"/>
      <protection locked="0"/>
    </xf>
    <xf numFmtId="0" fontId="12" fillId="6" borderId="99" xfId="1" applyFont="1" applyFill="1" applyBorder="1" applyAlignment="1" applyProtection="1">
      <alignment horizontal="center" vertical="center" wrapText="1" shrinkToFit="1"/>
      <protection locked="0"/>
    </xf>
    <xf numFmtId="0" fontId="12" fillId="6" borderId="95" xfId="1" applyFont="1" applyFill="1" applyBorder="1" applyAlignment="1" applyProtection="1">
      <alignment horizontal="center" vertical="center" wrapText="1" shrinkToFit="1"/>
      <protection locked="0"/>
    </xf>
    <xf numFmtId="0" fontId="12" fillId="6" borderId="97" xfId="1" applyFont="1" applyFill="1" applyBorder="1" applyAlignment="1" applyProtection="1">
      <alignment horizontal="center" vertical="center" wrapText="1" shrinkToFit="1"/>
      <protection locked="0"/>
    </xf>
    <xf numFmtId="0" fontId="12" fillId="6" borderId="78" xfId="1" applyFont="1" applyFill="1" applyBorder="1" applyAlignment="1" applyProtection="1">
      <alignment horizontal="center" vertical="center" wrapText="1" shrinkToFit="1"/>
      <protection locked="0"/>
    </xf>
    <xf numFmtId="0" fontId="16" fillId="6" borderId="99" xfId="1" applyFont="1" applyFill="1" applyBorder="1" applyAlignment="1" applyProtection="1">
      <alignment horizontal="center" vertical="center" wrapText="1" shrinkToFit="1"/>
      <protection locked="0"/>
    </xf>
    <xf numFmtId="3" fontId="12" fillId="6" borderId="26" xfId="1" applyNumberFormat="1" applyFont="1" applyFill="1" applyBorder="1" applyAlignment="1" applyProtection="1">
      <alignment horizontal="center" vertical="center" wrapText="1" shrinkToFit="1"/>
      <protection locked="0"/>
    </xf>
    <xf numFmtId="0" fontId="12" fillId="6" borderId="81" xfId="1" applyFont="1" applyFill="1" applyBorder="1" applyAlignment="1" applyProtection="1">
      <alignment vertical="center" shrinkToFit="1"/>
      <protection locked="0"/>
    </xf>
    <xf numFmtId="3" fontId="12" fillId="6" borderId="97" xfId="1" applyNumberFormat="1" applyFont="1" applyFill="1" applyBorder="1" applyAlignment="1" applyProtection="1">
      <alignment horizontal="center" vertical="center" wrapText="1" shrinkToFit="1"/>
      <protection locked="0"/>
    </xf>
    <xf numFmtId="0" fontId="12" fillId="3" borderId="113" xfId="1" applyFont="1" applyFill="1" applyBorder="1" applyProtection="1">
      <alignment vertical="center"/>
      <protection locked="0"/>
    </xf>
    <xf numFmtId="0" fontId="12" fillId="3" borderId="121" xfId="0" applyFont="1" applyFill="1" applyBorder="1" applyAlignment="1" applyProtection="1">
      <alignment vertical="center" shrinkToFit="1"/>
      <protection locked="0"/>
    </xf>
    <xf numFmtId="0" fontId="12" fillId="3" borderId="34" xfId="1" applyFont="1" applyFill="1" applyBorder="1" applyAlignment="1" applyProtection="1">
      <alignment horizontal="center" vertical="center" shrinkToFit="1"/>
      <protection locked="0"/>
    </xf>
    <xf numFmtId="0" fontId="12" fillId="3" borderId="13" xfId="1" applyFont="1" applyFill="1" applyBorder="1" applyAlignment="1" applyProtection="1">
      <alignment horizontal="center" vertical="center" shrinkToFit="1"/>
      <protection locked="0"/>
    </xf>
    <xf numFmtId="0" fontId="12" fillId="3" borderId="115" xfId="1" applyFont="1" applyFill="1" applyBorder="1" applyAlignment="1" applyProtection="1">
      <alignment horizontal="center" vertical="center" shrinkToFit="1"/>
      <protection locked="0"/>
    </xf>
    <xf numFmtId="0" fontId="12" fillId="3" borderId="22" xfId="1" applyFont="1" applyFill="1" applyBorder="1" applyAlignment="1" applyProtection="1">
      <alignment horizontal="center" vertical="center" shrinkToFit="1"/>
      <protection locked="0"/>
    </xf>
    <xf numFmtId="0" fontId="12" fillId="3" borderId="136" xfId="0" applyFont="1" applyFill="1" applyBorder="1" applyProtection="1">
      <alignment vertical="center"/>
      <protection locked="0"/>
    </xf>
    <xf numFmtId="0" fontId="12" fillId="3" borderId="126" xfId="0" applyFont="1" applyFill="1" applyBorder="1" applyAlignment="1" applyProtection="1">
      <alignment vertical="center" shrinkToFit="1"/>
      <protection locked="0"/>
    </xf>
    <xf numFmtId="0" fontId="12" fillId="3" borderId="118" xfId="0" applyFont="1" applyFill="1" applyBorder="1" applyProtection="1">
      <alignment vertical="center"/>
      <protection locked="0"/>
    </xf>
    <xf numFmtId="0" fontId="12" fillId="3" borderId="118" xfId="0" applyFont="1" applyFill="1" applyBorder="1" applyAlignment="1" applyProtection="1">
      <alignment vertical="center" shrinkToFit="1"/>
      <protection locked="0"/>
    </xf>
    <xf numFmtId="0" fontId="12" fillId="3" borderId="121" xfId="0" applyFont="1" applyFill="1" applyBorder="1" applyProtection="1">
      <alignment vertical="center"/>
      <protection locked="0"/>
    </xf>
    <xf numFmtId="0" fontId="12" fillId="3" borderId="123" xfId="0" applyFont="1" applyFill="1" applyBorder="1" applyProtection="1">
      <alignment vertical="center"/>
      <protection locked="0"/>
    </xf>
    <xf numFmtId="0" fontId="12" fillId="3" borderId="123" xfId="0" applyFont="1" applyFill="1" applyBorder="1" applyAlignment="1" applyProtection="1">
      <alignment vertical="center" shrinkToFit="1"/>
      <protection locked="0"/>
    </xf>
    <xf numFmtId="0" fontId="12" fillId="3" borderId="130" xfId="0" applyFont="1" applyFill="1" applyBorder="1" applyProtection="1">
      <alignment vertical="center"/>
      <protection locked="0"/>
    </xf>
    <xf numFmtId="0" fontId="12" fillId="3" borderId="130" xfId="0" applyFont="1" applyFill="1" applyBorder="1" applyAlignment="1" applyProtection="1">
      <alignment vertical="center" shrinkToFit="1"/>
      <protection locked="0"/>
    </xf>
    <xf numFmtId="0" fontId="12" fillId="3" borderId="133" xfId="0" applyFont="1" applyFill="1" applyBorder="1" applyProtection="1">
      <alignment vertical="center"/>
      <protection locked="0"/>
    </xf>
    <xf numFmtId="0" fontId="12" fillId="3" borderId="133" xfId="0" applyFont="1" applyFill="1" applyBorder="1" applyAlignment="1" applyProtection="1">
      <alignment vertical="center" shrinkToFit="1"/>
      <protection locked="0"/>
    </xf>
    <xf numFmtId="0" fontId="12" fillId="3" borderId="126" xfId="0" applyFont="1" applyFill="1" applyBorder="1" applyProtection="1">
      <alignment vertical="center"/>
      <protection locked="0"/>
    </xf>
    <xf numFmtId="0" fontId="31" fillId="3" borderId="121" xfId="0" applyFont="1" applyFill="1" applyBorder="1" applyAlignment="1" applyProtection="1">
      <alignment vertical="center" shrinkToFit="1"/>
      <protection locked="0"/>
    </xf>
    <xf numFmtId="0" fontId="12" fillId="3" borderId="33" xfId="1" applyFont="1" applyFill="1" applyBorder="1" applyProtection="1">
      <alignment vertical="center"/>
      <protection locked="0"/>
    </xf>
    <xf numFmtId="176" fontId="12" fillId="3" borderId="53" xfId="1" applyNumberFormat="1" applyFont="1" applyFill="1" applyBorder="1" applyAlignment="1" applyProtection="1">
      <alignment horizontal="center" vertical="center" shrinkToFit="1"/>
      <protection locked="0"/>
    </xf>
    <xf numFmtId="176" fontId="12" fillId="3" borderId="34" xfId="1" applyNumberFormat="1" applyFont="1" applyFill="1" applyBorder="1" applyAlignment="1" applyProtection="1">
      <alignment horizontal="center" vertical="center" shrinkToFit="1"/>
      <protection locked="0"/>
    </xf>
    <xf numFmtId="176" fontId="12" fillId="3" borderId="105" xfId="1" applyNumberFormat="1" applyFont="1" applyFill="1" applyBorder="1" applyAlignment="1" applyProtection="1">
      <alignment horizontal="center" vertical="center" shrinkToFit="1"/>
      <protection hidden="1"/>
    </xf>
    <xf numFmtId="176" fontId="12" fillId="3" borderId="35" xfId="1" applyNumberFormat="1" applyFont="1" applyFill="1" applyBorder="1" applyAlignment="1" applyProtection="1">
      <alignment horizontal="center" vertical="center" shrinkToFit="1"/>
      <protection hidden="1"/>
    </xf>
    <xf numFmtId="176" fontId="12" fillId="3" borderId="33" xfId="1" applyNumberFormat="1" applyFont="1" applyFill="1" applyBorder="1" applyAlignment="1" applyProtection="1">
      <alignment horizontal="center" vertical="center" shrinkToFit="1"/>
      <protection locked="0"/>
    </xf>
    <xf numFmtId="176" fontId="12" fillId="3" borderId="33" xfId="1" applyNumberFormat="1" applyFont="1" applyFill="1" applyBorder="1" applyAlignment="1" applyProtection="1">
      <alignment horizontal="center" vertical="center" shrinkToFit="1"/>
      <protection hidden="1"/>
    </xf>
    <xf numFmtId="176" fontId="12" fillId="3" borderId="53" xfId="1" applyNumberFormat="1" applyFont="1" applyFill="1" applyBorder="1" applyAlignment="1" applyProtection="1">
      <alignment vertical="center" shrinkToFit="1"/>
      <protection locked="0"/>
    </xf>
    <xf numFmtId="3" fontId="12" fillId="3" borderId="34" xfId="1" applyNumberFormat="1" applyFont="1" applyFill="1" applyBorder="1" applyAlignment="1" applyProtection="1">
      <alignment vertical="center" shrinkToFit="1"/>
      <protection locked="0"/>
    </xf>
    <xf numFmtId="3" fontId="12" fillId="3" borderId="63" xfId="1" applyNumberFormat="1" applyFont="1" applyFill="1" applyBorder="1" applyProtection="1">
      <alignment vertical="center"/>
      <protection hidden="1"/>
    </xf>
    <xf numFmtId="0" fontId="12" fillId="3" borderId="6" xfId="1" applyFont="1" applyFill="1" applyBorder="1" applyProtection="1">
      <alignment vertical="center"/>
      <protection locked="0"/>
    </xf>
    <xf numFmtId="176" fontId="12" fillId="3" borderId="9" xfId="1" applyNumberFormat="1" applyFont="1" applyFill="1" applyBorder="1" applyAlignment="1" applyProtection="1">
      <alignment horizontal="center" vertical="center" shrinkToFit="1"/>
      <protection locked="0"/>
    </xf>
    <xf numFmtId="176" fontId="12" fillId="3" borderId="13" xfId="1" applyNumberFormat="1" applyFont="1" applyFill="1" applyBorder="1" applyAlignment="1" applyProtection="1">
      <alignment horizontal="center" vertical="center" shrinkToFit="1"/>
      <protection locked="0"/>
    </xf>
    <xf numFmtId="176" fontId="12" fillId="3" borderId="77" xfId="1" applyNumberFormat="1" applyFont="1" applyFill="1" applyBorder="1" applyAlignment="1" applyProtection="1">
      <alignment horizontal="center" vertical="center" shrinkToFit="1"/>
      <protection hidden="1"/>
    </xf>
    <xf numFmtId="176" fontId="12" fillId="3" borderId="7" xfId="1" applyNumberFormat="1" applyFont="1" applyFill="1" applyBorder="1" applyAlignment="1" applyProtection="1">
      <alignment horizontal="center" vertical="center" shrinkToFit="1"/>
      <protection hidden="1"/>
    </xf>
    <xf numFmtId="176" fontId="12" fillId="3" borderId="6" xfId="1" applyNumberFormat="1" applyFont="1" applyFill="1" applyBorder="1" applyAlignment="1" applyProtection="1">
      <alignment horizontal="center" vertical="center" shrinkToFit="1"/>
      <protection locked="0"/>
    </xf>
    <xf numFmtId="176" fontId="12" fillId="3" borderId="6" xfId="1" applyNumberFormat="1" applyFont="1" applyFill="1" applyBorder="1" applyAlignment="1" applyProtection="1">
      <alignment horizontal="center" vertical="center" shrinkToFit="1"/>
      <protection hidden="1"/>
    </xf>
    <xf numFmtId="176" fontId="12" fillId="3" borderId="9" xfId="1" applyNumberFormat="1" applyFont="1" applyFill="1" applyBorder="1" applyAlignment="1" applyProtection="1">
      <alignment vertical="center" shrinkToFit="1"/>
      <protection locked="0"/>
    </xf>
    <xf numFmtId="3" fontId="12" fillId="3" borderId="13" xfId="1" applyNumberFormat="1" applyFont="1" applyFill="1" applyBorder="1" applyAlignment="1" applyProtection="1">
      <alignment vertical="center" shrinkToFit="1"/>
      <protection locked="0"/>
    </xf>
    <xf numFmtId="3" fontId="12" fillId="3" borderId="12" xfId="1" applyNumberFormat="1" applyFont="1" applyFill="1" applyBorder="1" applyProtection="1">
      <alignment vertical="center"/>
      <protection hidden="1"/>
    </xf>
    <xf numFmtId="176" fontId="12" fillId="3" borderId="109" xfId="1" applyNumberFormat="1" applyFont="1" applyFill="1" applyBorder="1" applyAlignment="1" applyProtection="1">
      <alignment horizontal="center" vertical="center" shrinkToFit="1"/>
      <protection locked="0"/>
    </xf>
    <xf numFmtId="176" fontId="12" fillId="3" borderId="115" xfId="1" applyNumberFormat="1" applyFont="1" applyFill="1" applyBorder="1" applyAlignment="1" applyProtection="1">
      <alignment horizontal="center" vertical="center" shrinkToFit="1"/>
      <protection locked="0"/>
    </xf>
    <xf numFmtId="176" fontId="12" fillId="3" borderId="104" xfId="1" applyNumberFormat="1" applyFont="1" applyFill="1" applyBorder="1" applyAlignment="1" applyProtection="1">
      <alignment horizontal="center" vertical="center" shrinkToFit="1"/>
      <protection hidden="1"/>
    </xf>
    <xf numFmtId="176" fontId="12" fillId="3" borderId="112" xfId="1" applyNumberFormat="1" applyFont="1" applyFill="1" applyBorder="1" applyAlignment="1" applyProtection="1">
      <alignment horizontal="center" vertical="center" shrinkToFit="1"/>
      <protection hidden="1"/>
    </xf>
    <xf numFmtId="176" fontId="12" fillId="3" borderId="113" xfId="1" applyNumberFormat="1" applyFont="1" applyFill="1" applyBorder="1" applyAlignment="1" applyProtection="1">
      <alignment horizontal="center" vertical="center" shrinkToFit="1"/>
      <protection locked="0"/>
    </xf>
    <xf numFmtId="176" fontId="12" fillId="3" borderId="113" xfId="1" applyNumberFormat="1" applyFont="1" applyFill="1" applyBorder="1" applyAlignment="1" applyProtection="1">
      <alignment horizontal="center" vertical="center" shrinkToFit="1"/>
      <protection hidden="1"/>
    </xf>
    <xf numFmtId="176" fontId="12" fillId="3" borderId="109" xfId="1" applyNumberFormat="1" applyFont="1" applyFill="1" applyBorder="1" applyAlignment="1" applyProtection="1">
      <alignment vertical="center" shrinkToFit="1"/>
      <protection locked="0"/>
    </xf>
    <xf numFmtId="3" fontId="12" fillId="3" borderId="115" xfId="1" applyNumberFormat="1" applyFont="1" applyFill="1" applyBorder="1" applyAlignment="1" applyProtection="1">
      <alignment vertical="center" shrinkToFit="1"/>
      <protection locked="0"/>
    </xf>
    <xf numFmtId="3" fontId="12" fillId="3" borderId="80" xfId="1" applyNumberFormat="1" applyFont="1" applyFill="1" applyBorder="1" applyProtection="1">
      <alignment vertical="center"/>
      <protection hidden="1"/>
    </xf>
    <xf numFmtId="0" fontId="12" fillId="3" borderId="20" xfId="1" applyFont="1" applyFill="1" applyBorder="1" applyProtection="1">
      <alignment vertical="center"/>
      <protection locked="0"/>
    </xf>
    <xf numFmtId="176" fontId="12" fillId="3" borderId="19" xfId="1" applyNumberFormat="1" applyFont="1" applyFill="1" applyBorder="1" applyAlignment="1" applyProtection="1">
      <alignment horizontal="center" vertical="center" shrinkToFit="1"/>
      <protection locked="0"/>
    </xf>
    <xf numFmtId="176" fontId="12" fillId="3" borderId="22" xfId="1" applyNumberFormat="1" applyFont="1" applyFill="1" applyBorder="1" applyAlignment="1" applyProtection="1">
      <alignment horizontal="center" vertical="center" shrinkToFit="1"/>
      <protection locked="0"/>
    </xf>
    <xf numFmtId="176" fontId="12" fillId="3" borderId="92" xfId="1" applyNumberFormat="1" applyFont="1" applyFill="1" applyBorder="1" applyAlignment="1" applyProtection="1">
      <alignment horizontal="center" vertical="center" shrinkToFit="1"/>
      <protection hidden="1"/>
    </xf>
    <xf numFmtId="176" fontId="12" fillId="3" borderId="21" xfId="1" applyNumberFormat="1" applyFont="1" applyFill="1" applyBorder="1" applyAlignment="1" applyProtection="1">
      <alignment horizontal="center" vertical="center" shrinkToFit="1"/>
      <protection hidden="1"/>
    </xf>
    <xf numFmtId="176" fontId="12" fillId="3" borderId="20" xfId="1" applyNumberFormat="1" applyFont="1" applyFill="1" applyBorder="1" applyAlignment="1" applyProtection="1">
      <alignment horizontal="center" vertical="center" shrinkToFit="1"/>
      <protection locked="0"/>
    </xf>
    <xf numFmtId="176" fontId="12" fillId="3" borderId="20" xfId="1" applyNumberFormat="1" applyFont="1" applyFill="1" applyBorder="1" applyAlignment="1" applyProtection="1">
      <alignment horizontal="center" vertical="center" shrinkToFit="1"/>
      <protection hidden="1"/>
    </xf>
    <xf numFmtId="176" fontId="12" fillId="3" borderId="19" xfId="1" applyNumberFormat="1" applyFont="1" applyFill="1" applyBorder="1" applyAlignment="1" applyProtection="1">
      <alignment vertical="center" shrinkToFit="1"/>
      <protection locked="0"/>
    </xf>
    <xf numFmtId="3" fontId="12" fillId="3" borderId="22" xfId="1" applyNumberFormat="1" applyFont="1" applyFill="1" applyBorder="1" applyAlignment="1" applyProtection="1">
      <alignment vertical="center" shrinkToFit="1"/>
      <protection locked="0"/>
    </xf>
    <xf numFmtId="3" fontId="12" fillId="3" borderId="25" xfId="1" applyNumberFormat="1" applyFont="1" applyFill="1" applyBorder="1" applyProtection="1">
      <alignment vertical="center"/>
      <protection hidden="1"/>
    </xf>
    <xf numFmtId="0" fontId="12" fillId="3" borderId="43" xfId="1" applyFont="1" applyFill="1" applyBorder="1" applyProtection="1">
      <alignment vertical="center"/>
      <protection locked="0"/>
    </xf>
    <xf numFmtId="0" fontId="12" fillId="3" borderId="40" xfId="1" applyFont="1" applyFill="1" applyBorder="1" applyAlignment="1" applyProtection="1">
      <alignment horizontal="center" vertical="center" shrinkToFit="1"/>
      <protection locked="0"/>
    </xf>
    <xf numFmtId="176" fontId="12" fillId="3" borderId="8" xfId="1" applyNumberFormat="1" applyFont="1" applyFill="1" applyBorder="1" applyAlignment="1" applyProtection="1">
      <alignment horizontal="center" vertical="center" shrinkToFit="1"/>
      <protection locked="0"/>
    </xf>
    <xf numFmtId="176" fontId="12" fillId="3" borderId="40" xfId="1" applyNumberFormat="1" applyFont="1" applyFill="1" applyBorder="1" applyAlignment="1" applyProtection="1">
      <alignment horizontal="center" vertical="center" shrinkToFit="1"/>
      <protection locked="0"/>
    </xf>
    <xf numFmtId="176" fontId="12" fillId="3" borderId="91" xfId="1" applyNumberFormat="1" applyFont="1" applyFill="1" applyBorder="1" applyAlignment="1" applyProtection="1">
      <alignment horizontal="center" vertical="center" shrinkToFit="1"/>
      <protection hidden="1"/>
    </xf>
    <xf numFmtId="176" fontId="12" fillId="3" borderId="44" xfId="1" applyNumberFormat="1" applyFont="1" applyFill="1" applyBorder="1" applyAlignment="1" applyProtection="1">
      <alignment horizontal="center" vertical="center" shrinkToFit="1"/>
      <protection hidden="1"/>
    </xf>
    <xf numFmtId="176" fontId="12" fillId="3" borderId="43" xfId="1" applyNumberFormat="1" applyFont="1" applyFill="1" applyBorder="1" applyAlignment="1" applyProtection="1">
      <alignment horizontal="center" vertical="center" shrinkToFit="1"/>
      <protection locked="0"/>
    </xf>
    <xf numFmtId="176" fontId="12" fillId="3" borderId="43" xfId="1" applyNumberFormat="1" applyFont="1" applyFill="1" applyBorder="1" applyAlignment="1" applyProtection="1">
      <alignment horizontal="center" vertical="center" shrinkToFit="1"/>
      <protection hidden="1"/>
    </xf>
    <xf numFmtId="176" fontId="12" fillId="3" borderId="8" xfId="1" applyNumberFormat="1" applyFont="1" applyFill="1" applyBorder="1" applyAlignment="1" applyProtection="1">
      <alignment vertical="center" shrinkToFit="1"/>
      <protection locked="0"/>
    </xf>
    <xf numFmtId="3" fontId="12" fillId="3" borderId="40" xfId="1" applyNumberFormat="1" applyFont="1" applyFill="1" applyBorder="1" applyAlignment="1" applyProtection="1">
      <alignment vertical="center" shrinkToFit="1"/>
      <protection locked="0"/>
    </xf>
    <xf numFmtId="3" fontId="12" fillId="3" borderId="1" xfId="1" applyNumberFormat="1" applyFont="1" applyFill="1" applyBorder="1" applyProtection="1">
      <alignment vertical="center"/>
      <protection hidden="1"/>
    </xf>
    <xf numFmtId="176" fontId="12" fillId="3" borderId="101" xfId="1" applyNumberFormat="1" applyFont="1" applyFill="1" applyBorder="1" applyAlignment="1" applyProtection="1">
      <alignment horizontal="center" vertical="center" shrinkToFit="1"/>
      <protection locked="0"/>
    </xf>
    <xf numFmtId="176" fontId="12" fillId="3" borderId="76" xfId="1" applyNumberFormat="1" applyFont="1" applyFill="1" applyBorder="1" applyAlignment="1" applyProtection="1">
      <alignment horizontal="center" vertical="center" shrinkToFit="1"/>
      <protection hidden="1"/>
    </xf>
    <xf numFmtId="0" fontId="12" fillId="3" borderId="55" xfId="1" applyFont="1" applyFill="1" applyBorder="1" applyProtection="1">
      <alignment vertical="center"/>
      <protection locked="0"/>
    </xf>
    <xf numFmtId="0" fontId="12" fillId="3" borderId="56" xfId="1" applyFont="1" applyFill="1" applyBorder="1" applyAlignment="1" applyProtection="1">
      <alignment horizontal="center" vertical="center" shrinkToFit="1"/>
      <protection locked="0"/>
    </xf>
    <xf numFmtId="176" fontId="12" fillId="3" borderId="54" xfId="1" applyNumberFormat="1" applyFont="1" applyFill="1" applyBorder="1" applyAlignment="1" applyProtection="1">
      <alignment horizontal="center" vertical="center" shrinkToFit="1"/>
      <protection locked="0"/>
    </xf>
    <xf numFmtId="176" fontId="12" fillId="3" borderId="56" xfId="1" applyNumberFormat="1" applyFont="1" applyFill="1" applyBorder="1" applyAlignment="1" applyProtection="1">
      <alignment horizontal="center" vertical="center" shrinkToFit="1"/>
      <protection locked="0"/>
    </xf>
    <xf numFmtId="176" fontId="12" fillId="3" borderId="106" xfId="1" applyNumberFormat="1" applyFont="1" applyFill="1" applyBorder="1" applyAlignment="1" applyProtection="1">
      <alignment horizontal="center" vertical="center" shrinkToFit="1"/>
      <protection hidden="1"/>
    </xf>
    <xf numFmtId="176" fontId="12" fillId="3" borderId="57" xfId="1" applyNumberFormat="1" applyFont="1" applyFill="1" applyBorder="1" applyAlignment="1" applyProtection="1">
      <alignment horizontal="center" vertical="center" shrinkToFit="1"/>
      <protection hidden="1"/>
    </xf>
    <xf numFmtId="176" fontId="12" fillId="3" borderId="55" xfId="1" applyNumberFormat="1" applyFont="1" applyFill="1" applyBorder="1" applyAlignment="1" applyProtection="1">
      <alignment horizontal="center" vertical="center" shrinkToFit="1"/>
      <protection locked="0"/>
    </xf>
    <xf numFmtId="176" fontId="12" fillId="3" borderId="55" xfId="1" applyNumberFormat="1" applyFont="1" applyFill="1" applyBorder="1" applyAlignment="1" applyProtection="1">
      <alignment horizontal="center" vertical="center" shrinkToFit="1"/>
      <protection hidden="1"/>
    </xf>
    <xf numFmtId="176" fontId="12" fillId="3" borderId="54" xfId="1" applyNumberFormat="1" applyFont="1" applyFill="1" applyBorder="1" applyAlignment="1" applyProtection="1">
      <alignment vertical="center" shrinkToFit="1"/>
      <protection locked="0"/>
    </xf>
    <xf numFmtId="3" fontId="12" fillId="3" borderId="56" xfId="1" applyNumberFormat="1" applyFont="1" applyFill="1" applyBorder="1" applyAlignment="1" applyProtection="1">
      <alignment vertical="center" shrinkToFit="1"/>
      <protection locked="0"/>
    </xf>
    <xf numFmtId="3" fontId="12" fillId="3" borderId="61" xfId="1" applyNumberFormat="1" applyFont="1" applyFill="1" applyBorder="1" applyProtection="1">
      <alignment vertical="center"/>
      <protection hidden="1"/>
    </xf>
    <xf numFmtId="0" fontId="12" fillId="3" borderId="42" xfId="1" applyFont="1" applyFill="1" applyBorder="1" applyProtection="1">
      <alignment vertical="center"/>
      <protection locked="0"/>
    </xf>
    <xf numFmtId="176" fontId="12" fillId="3" borderId="52" xfId="1" applyNumberFormat="1" applyFont="1" applyFill="1" applyBorder="1" applyAlignment="1" applyProtection="1">
      <alignment vertical="center" shrinkToFit="1"/>
      <protection locked="0"/>
    </xf>
    <xf numFmtId="3" fontId="12" fillId="3" borderId="41" xfId="1" applyNumberFormat="1" applyFont="1" applyFill="1" applyBorder="1" applyAlignment="1" applyProtection="1">
      <alignment vertical="center" shrinkToFit="1"/>
      <protection locked="0"/>
    </xf>
    <xf numFmtId="3" fontId="12" fillId="3" borderId="62" xfId="1" applyNumberFormat="1" applyFont="1" applyFill="1" applyBorder="1" applyProtection="1">
      <alignment vertical="center"/>
      <protection hidden="1"/>
    </xf>
    <xf numFmtId="0" fontId="12" fillId="3" borderId="115" xfId="1" applyFont="1" applyFill="1" applyBorder="1" applyAlignment="1" applyProtection="1">
      <alignment horizontal="right" vertical="center" shrinkToFit="1"/>
      <protection locked="0"/>
    </xf>
    <xf numFmtId="0" fontId="12" fillId="3" borderId="15" xfId="1" applyFont="1" applyFill="1" applyBorder="1" applyProtection="1">
      <alignment vertical="center"/>
      <protection locked="0"/>
    </xf>
    <xf numFmtId="0" fontId="12" fillId="3" borderId="37" xfId="1" applyFont="1" applyFill="1" applyBorder="1" applyAlignment="1" applyProtection="1">
      <alignment horizontal="center" vertical="center" shrinkToFit="1"/>
      <protection locked="0"/>
    </xf>
    <xf numFmtId="176" fontId="12" fillId="3" borderId="52" xfId="1" applyNumberFormat="1" applyFont="1" applyFill="1" applyBorder="1" applyAlignment="1" applyProtection="1">
      <alignment horizontal="center" vertical="center" shrinkToFit="1"/>
      <protection locked="0"/>
    </xf>
    <xf numFmtId="176" fontId="12" fillId="3" borderId="41" xfId="1" applyNumberFormat="1" applyFont="1" applyFill="1" applyBorder="1" applyAlignment="1" applyProtection="1">
      <alignment horizontal="center" vertical="center" shrinkToFit="1"/>
      <protection locked="0"/>
    </xf>
    <xf numFmtId="176" fontId="12" fillId="3" borderId="107" xfId="1" applyNumberFormat="1" applyFont="1" applyFill="1" applyBorder="1" applyAlignment="1" applyProtection="1">
      <alignment horizontal="center" vertical="center" shrinkToFit="1"/>
      <protection hidden="1"/>
    </xf>
    <xf numFmtId="176" fontId="12" fillId="3" borderId="59" xfId="1" applyNumberFormat="1" applyFont="1" applyFill="1" applyBorder="1" applyAlignment="1" applyProtection="1">
      <alignment horizontal="center" vertical="center" shrinkToFit="1"/>
      <protection hidden="1"/>
    </xf>
    <xf numFmtId="176" fontId="12" fillId="3" borderId="42" xfId="1" applyNumberFormat="1" applyFont="1" applyFill="1" applyBorder="1" applyAlignment="1" applyProtection="1">
      <alignment horizontal="center" vertical="center" shrinkToFit="1"/>
      <protection locked="0"/>
    </xf>
    <xf numFmtId="176" fontId="12" fillId="3" borderId="42" xfId="1" applyNumberFormat="1" applyFont="1" applyFill="1" applyBorder="1" applyAlignment="1" applyProtection="1">
      <alignment horizontal="center" vertical="center" shrinkToFit="1"/>
      <protection hidden="1"/>
    </xf>
    <xf numFmtId="0" fontId="44" fillId="0" borderId="0" xfId="0" applyFont="1">
      <alignment vertical="center"/>
    </xf>
    <xf numFmtId="0" fontId="44" fillId="3" borderId="0" xfId="0" applyFont="1" applyFill="1">
      <alignment vertical="center"/>
    </xf>
    <xf numFmtId="0" fontId="45" fillId="3" borderId="0" xfId="0" applyFont="1" applyFill="1">
      <alignment vertical="center"/>
    </xf>
    <xf numFmtId="0" fontId="36" fillId="3" borderId="0" xfId="0" applyFont="1" applyFill="1">
      <alignment vertical="center"/>
    </xf>
    <xf numFmtId="0" fontId="18" fillId="0" borderId="0" xfId="1" applyFont="1">
      <alignment vertical="center"/>
    </xf>
    <xf numFmtId="0" fontId="35" fillId="3" borderId="0" xfId="0" applyFont="1" applyFill="1" applyAlignment="1">
      <alignment horizontal="left" vertical="top" wrapText="1"/>
    </xf>
    <xf numFmtId="0" fontId="46" fillId="3" borderId="0" xfId="0" applyFont="1" applyFill="1">
      <alignment vertical="center"/>
    </xf>
    <xf numFmtId="0" fontId="47" fillId="3" borderId="0" xfId="0" applyFont="1" applyFill="1">
      <alignment vertical="center"/>
    </xf>
    <xf numFmtId="3" fontId="36" fillId="3" borderId="0" xfId="0" applyNumberFormat="1" applyFont="1" applyFill="1">
      <alignment vertical="center"/>
    </xf>
    <xf numFmtId="0" fontId="36" fillId="0" borderId="0" xfId="0" applyFont="1">
      <alignment vertical="center"/>
    </xf>
    <xf numFmtId="0" fontId="35" fillId="0" borderId="0" xfId="0" applyFont="1" applyAlignment="1">
      <alignment vertical="center" wrapText="1"/>
    </xf>
    <xf numFmtId="3" fontId="35" fillId="0" borderId="0" xfId="0" applyNumberFormat="1" applyFont="1" applyAlignment="1">
      <alignment horizontal="center" vertical="center"/>
    </xf>
    <xf numFmtId="0" fontId="35" fillId="0" borderId="0" xfId="0" applyFont="1" applyAlignment="1">
      <alignment horizontal="center" vertical="center"/>
    </xf>
    <xf numFmtId="3" fontId="36" fillId="0" borderId="0" xfId="0" applyNumberFormat="1" applyFont="1" applyAlignment="1">
      <alignment horizontal="left" vertical="center"/>
    </xf>
    <xf numFmtId="0" fontId="44" fillId="0" borderId="0" xfId="0" applyFont="1" applyAlignment="1">
      <alignment horizontal="center" vertical="center"/>
    </xf>
    <xf numFmtId="3" fontId="35" fillId="0" borderId="0" xfId="0" applyNumberFormat="1" applyFont="1">
      <alignment vertical="center"/>
    </xf>
    <xf numFmtId="0" fontId="49" fillId="3" borderId="0" xfId="0" applyFont="1" applyFill="1">
      <alignment vertical="center"/>
    </xf>
    <xf numFmtId="49" fontId="9" fillId="0" borderId="101" xfId="0" applyNumberFormat="1" applyFont="1" applyBorder="1" applyAlignment="1">
      <alignment horizontal="center" vertical="center"/>
    </xf>
    <xf numFmtId="0" fontId="12" fillId="3" borderId="123" xfId="0" applyFont="1" applyFill="1" applyBorder="1" applyAlignment="1" applyProtection="1">
      <alignment horizontal="center" vertical="center"/>
      <protection locked="0"/>
    </xf>
    <xf numFmtId="0" fontId="12" fillId="3" borderId="123" xfId="0" applyFont="1" applyFill="1" applyBorder="1" applyProtection="1">
      <alignment vertical="center"/>
      <protection hidden="1"/>
    </xf>
    <xf numFmtId="3" fontId="12" fillId="3" borderId="123" xfId="0" applyNumberFormat="1" applyFont="1" applyFill="1" applyBorder="1" applyProtection="1">
      <alignment vertical="center"/>
      <protection hidden="1"/>
    </xf>
    <xf numFmtId="3" fontId="12" fillId="3" borderId="123" xfId="0" applyNumberFormat="1" applyFont="1" applyFill="1" applyBorder="1" applyProtection="1">
      <alignment vertical="center"/>
      <protection locked="0"/>
    </xf>
    <xf numFmtId="176" fontId="12" fillId="3" borderId="123" xfId="0" applyNumberFormat="1" applyFont="1" applyFill="1" applyBorder="1" applyAlignment="1" applyProtection="1">
      <alignment horizontal="right" vertical="center" shrinkToFit="1"/>
      <protection hidden="1"/>
    </xf>
    <xf numFmtId="3" fontId="12" fillId="3" borderId="123" xfId="0" applyNumberFormat="1" applyFont="1" applyFill="1" applyBorder="1" applyAlignment="1" applyProtection="1">
      <alignment vertical="center" shrinkToFit="1"/>
      <protection locked="0"/>
    </xf>
    <xf numFmtId="3" fontId="21" fillId="3" borderId="124" xfId="0" applyNumberFormat="1" applyFont="1" applyFill="1" applyBorder="1" applyProtection="1">
      <alignment vertical="center"/>
      <protection hidden="1"/>
    </xf>
    <xf numFmtId="0" fontId="12" fillId="0" borderId="53" xfId="1" applyFont="1" applyBorder="1" applyAlignment="1" applyProtection="1">
      <alignment horizontal="center" vertical="center" shrinkToFit="1"/>
      <protection locked="0"/>
    </xf>
    <xf numFmtId="0" fontId="12" fillId="0" borderId="54" xfId="1" applyFont="1" applyBorder="1" applyAlignment="1" applyProtection="1">
      <alignment horizontal="center" vertical="center" shrinkToFit="1"/>
      <protection locked="0"/>
    </xf>
    <xf numFmtId="176" fontId="12" fillId="0" borderId="29" xfId="1" applyNumberFormat="1" applyFont="1" applyBorder="1" applyAlignment="1" applyProtection="1">
      <alignment horizontal="center" vertical="center" shrinkToFit="1"/>
      <protection hidden="1"/>
    </xf>
    <xf numFmtId="176" fontId="12" fillId="0" borderId="31" xfId="1" applyNumberFormat="1" applyFont="1" applyBorder="1" applyAlignment="1" applyProtection="1">
      <alignment horizontal="center" vertical="center" shrinkToFit="1"/>
      <protection hidden="1"/>
    </xf>
    <xf numFmtId="176" fontId="12" fillId="0" borderId="108" xfId="1" applyNumberFormat="1" applyFont="1" applyBorder="1" applyAlignment="1" applyProtection="1">
      <alignment horizontal="center" vertical="center" shrinkToFit="1"/>
      <protection hidden="1"/>
    </xf>
    <xf numFmtId="176" fontId="12" fillId="0" borderId="66" xfId="1" applyNumberFormat="1" applyFont="1" applyBorder="1" applyAlignment="1" applyProtection="1">
      <alignment horizontal="center" vertical="center" shrinkToFit="1"/>
      <protection hidden="1"/>
    </xf>
    <xf numFmtId="176" fontId="12" fillId="0" borderId="30" xfId="1" applyNumberFormat="1" applyFont="1" applyBorder="1" applyAlignment="1" applyProtection="1">
      <alignment horizontal="center" vertical="center" shrinkToFit="1"/>
      <protection hidden="1"/>
    </xf>
    <xf numFmtId="0" fontId="12" fillId="0" borderId="31" xfId="1" applyFont="1" applyBorder="1" applyAlignment="1" applyProtection="1">
      <alignment horizontal="center" vertical="center"/>
      <protection hidden="1"/>
    </xf>
    <xf numFmtId="3" fontId="12" fillId="0" borderId="64" xfId="1" applyNumberFormat="1" applyFont="1" applyBorder="1" applyAlignment="1" applyProtection="1">
      <alignment horizontal="center" vertical="center"/>
      <protection hidden="1"/>
    </xf>
    <xf numFmtId="0" fontId="0" fillId="0" borderId="0" xfId="0" applyAlignment="1">
      <alignment horizontal="center" vertical="center"/>
    </xf>
    <xf numFmtId="0" fontId="42" fillId="0" borderId="0" xfId="0" applyFont="1" applyAlignment="1">
      <alignment horizontal="center" vertical="center"/>
    </xf>
    <xf numFmtId="0" fontId="43" fillId="0" borderId="0" xfId="0" applyFont="1" applyAlignment="1">
      <alignment horizontal="center" vertical="center"/>
    </xf>
    <xf numFmtId="0" fontId="3"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center" vertical="center"/>
    </xf>
    <xf numFmtId="0" fontId="8" fillId="0" borderId="0" xfId="0" applyFont="1" applyAlignment="1">
      <alignment horizontal="center"/>
    </xf>
    <xf numFmtId="0" fontId="5" fillId="0" borderId="0" xfId="0" applyFont="1" applyAlignment="1">
      <alignment horizontal="left"/>
    </xf>
    <xf numFmtId="0" fontId="35" fillId="0" borderId="0" xfId="0" applyFont="1" applyAlignment="1">
      <alignment horizontal="left" vertical="center"/>
    </xf>
    <xf numFmtId="0" fontId="35" fillId="0" borderId="0" xfId="0" applyFont="1" applyAlignment="1">
      <alignment horizontal="left" vertical="center" wrapText="1"/>
    </xf>
    <xf numFmtId="0" fontId="36" fillId="0" borderId="0" xfId="0" applyFont="1" applyAlignment="1">
      <alignment horizontal="left" vertical="center"/>
    </xf>
    <xf numFmtId="0" fontId="39" fillId="0" borderId="0" xfId="0" applyFont="1" applyAlignment="1">
      <alignment horizontal="center" vertical="center"/>
    </xf>
    <xf numFmtId="0" fontId="36" fillId="0" borderId="0" xfId="0" applyFont="1" applyAlignment="1">
      <alignment horizontal="left" vertical="center" wrapText="1" shrinkToFit="1"/>
    </xf>
    <xf numFmtId="176" fontId="37" fillId="0" borderId="14" xfId="1" applyNumberFormat="1" applyFont="1" applyBorder="1" applyAlignment="1">
      <alignment horizontal="right" vertical="center" shrinkToFit="1"/>
    </xf>
    <xf numFmtId="0" fontId="12" fillId="0" borderId="129" xfId="0" applyFont="1" applyBorder="1" applyAlignment="1" applyProtection="1">
      <alignment horizontal="center" vertical="center" textRotation="255" shrinkToFit="1"/>
      <protection locked="0"/>
    </xf>
    <xf numFmtId="0" fontId="12" fillId="0" borderId="120" xfId="0" applyFont="1" applyBorder="1" applyAlignment="1" applyProtection="1">
      <alignment horizontal="center" vertical="center" textRotation="255" shrinkToFit="1"/>
      <protection locked="0"/>
    </xf>
    <xf numFmtId="0" fontId="12" fillId="0" borderId="132" xfId="0" applyFont="1" applyBorder="1" applyAlignment="1" applyProtection="1">
      <alignment horizontal="center" vertical="center" textRotation="255" shrinkToFit="1"/>
      <protection locked="0"/>
    </xf>
    <xf numFmtId="0" fontId="12" fillId="0" borderId="117" xfId="0" applyFont="1" applyBorder="1" applyAlignment="1" applyProtection="1">
      <alignment horizontal="center" vertical="center" textRotation="255" shrinkToFit="1"/>
      <protection locked="0"/>
    </xf>
    <xf numFmtId="0" fontId="12" fillId="0" borderId="128" xfId="0" applyFont="1" applyBorder="1" applyAlignment="1" applyProtection="1">
      <alignment horizontal="center" vertical="center" textRotation="255" shrinkToFit="1"/>
      <protection locked="0"/>
    </xf>
    <xf numFmtId="0" fontId="18" fillId="0" borderId="129" xfId="0" applyFont="1" applyBorder="1" applyAlignment="1" applyProtection="1">
      <alignment horizontal="center" vertical="center" shrinkToFit="1"/>
      <protection locked="0"/>
    </xf>
    <xf numFmtId="0" fontId="18" fillId="0" borderId="130" xfId="0" applyFont="1" applyBorder="1" applyAlignment="1" applyProtection="1">
      <alignment horizontal="center" vertical="center" shrinkToFit="1"/>
      <protection locked="0"/>
    </xf>
    <xf numFmtId="0" fontId="18" fillId="0" borderId="128" xfId="0" applyFont="1" applyBorder="1" applyAlignment="1" applyProtection="1">
      <alignment horizontal="center" vertical="center" shrinkToFit="1"/>
      <protection locked="0"/>
    </xf>
    <xf numFmtId="0" fontId="18" fillId="0" borderId="123" xfId="0" applyFont="1" applyBorder="1" applyAlignment="1" applyProtection="1">
      <alignment horizontal="center" vertical="center" shrinkToFit="1"/>
      <protection locked="0"/>
    </xf>
    <xf numFmtId="0" fontId="12" fillId="0" borderId="14" xfId="1" applyFont="1" applyBorder="1" applyAlignment="1">
      <alignment horizontal="left" vertical="center" shrinkToFit="1"/>
    </xf>
    <xf numFmtId="0" fontId="12" fillId="6" borderId="69" xfId="1" applyFont="1" applyFill="1" applyBorder="1" applyAlignment="1" applyProtection="1">
      <alignment horizontal="center" vertical="center"/>
      <protection locked="0"/>
    </xf>
    <xf numFmtId="0" fontId="12" fillId="6" borderId="86" xfId="1" applyFont="1" applyFill="1" applyBorder="1" applyAlignment="1" applyProtection="1">
      <alignment horizontal="center" vertical="center"/>
      <protection locked="0"/>
    </xf>
    <xf numFmtId="0" fontId="12" fillId="6" borderId="116" xfId="1" applyFont="1" applyFill="1" applyBorder="1" applyAlignment="1" applyProtection="1">
      <alignment horizontal="center" vertical="center"/>
      <protection locked="0"/>
    </xf>
    <xf numFmtId="0" fontId="12" fillId="0" borderId="52" xfId="1" applyFont="1" applyBorder="1" applyAlignment="1" applyProtection="1">
      <alignment horizontal="center" vertical="center" textRotation="255" shrinkToFit="1"/>
      <protection locked="0"/>
    </xf>
    <xf numFmtId="0" fontId="12" fillId="0" borderId="8" xfId="1" applyFont="1" applyBorder="1" applyAlignment="1" applyProtection="1">
      <alignment horizontal="center" vertical="center" textRotation="255" shrinkToFit="1"/>
      <protection locked="0"/>
    </xf>
    <xf numFmtId="0" fontId="12" fillId="0" borderId="53" xfId="1" applyFont="1" applyBorder="1" applyAlignment="1" applyProtection="1">
      <alignment horizontal="center" vertical="center" textRotation="255" shrinkToFit="1"/>
      <protection locked="0"/>
    </xf>
    <xf numFmtId="0" fontId="21" fillId="0" borderId="29" xfId="1" applyFont="1" applyBorder="1" applyAlignment="1" applyProtection="1">
      <alignment horizontal="center" vertical="center" shrinkToFit="1"/>
      <protection locked="0"/>
    </xf>
    <xf numFmtId="0" fontId="21" fillId="0" borderId="30" xfId="1" applyFont="1" applyBorder="1" applyAlignment="1" applyProtection="1">
      <alignment horizontal="center" vertical="center" shrinkToFit="1"/>
      <protection locked="0"/>
    </xf>
    <xf numFmtId="0" fontId="21" fillId="0" borderId="31" xfId="1" applyFont="1" applyBorder="1" applyAlignment="1" applyProtection="1">
      <alignment horizontal="center" vertical="center" shrinkToFit="1"/>
      <protection locked="0"/>
    </xf>
    <xf numFmtId="0" fontId="12" fillId="6" borderId="85" xfId="1" applyFont="1" applyFill="1" applyBorder="1" applyAlignment="1" applyProtection="1">
      <alignment horizontal="center" vertical="center" shrinkToFit="1"/>
      <protection locked="0"/>
    </xf>
    <xf numFmtId="0" fontId="12" fillId="6" borderId="4" xfId="1" applyFont="1" applyFill="1" applyBorder="1" applyAlignment="1" applyProtection="1">
      <alignment horizontal="center" vertical="center" shrinkToFit="1"/>
      <protection locked="0"/>
    </xf>
    <xf numFmtId="0" fontId="12" fillId="6" borderId="86" xfId="1" applyFont="1" applyFill="1" applyBorder="1" applyAlignment="1" applyProtection="1">
      <alignment horizontal="center" vertical="center" shrinkToFit="1"/>
      <protection locked="0"/>
    </xf>
    <xf numFmtId="0" fontId="12" fillId="6" borderId="78" xfId="1" applyFont="1" applyFill="1" applyBorder="1" applyAlignment="1" applyProtection="1">
      <alignment horizontal="center" vertical="center" shrinkToFit="1"/>
      <protection locked="0"/>
    </xf>
    <xf numFmtId="0" fontId="12" fillId="6" borderId="116" xfId="1" applyFont="1" applyFill="1" applyBorder="1" applyAlignment="1" applyProtection="1">
      <alignment horizontal="center" vertical="center" shrinkToFit="1"/>
      <protection locked="0"/>
    </xf>
    <xf numFmtId="0" fontId="12" fillId="6" borderId="99" xfId="1" applyFont="1" applyFill="1" applyBorder="1" applyAlignment="1" applyProtection="1">
      <alignment horizontal="center" vertical="center" shrinkToFit="1"/>
      <protection locked="0"/>
    </xf>
    <xf numFmtId="0" fontId="12" fillId="6" borderId="85" xfId="1" applyFont="1" applyFill="1" applyBorder="1" applyAlignment="1" applyProtection="1">
      <alignment horizontal="center" vertical="center"/>
      <protection locked="0"/>
    </xf>
    <xf numFmtId="0" fontId="12" fillId="6" borderId="87" xfId="1" applyFont="1" applyFill="1" applyBorder="1" applyAlignment="1" applyProtection="1">
      <alignment horizontal="center" vertical="center"/>
      <protection locked="0"/>
    </xf>
    <xf numFmtId="3" fontId="48" fillId="0" borderId="0" xfId="0" applyNumberFormat="1" applyFont="1" applyAlignment="1">
      <alignment horizontal="left" vertical="center"/>
    </xf>
    <xf numFmtId="3" fontId="35" fillId="0" borderId="0" xfId="0" applyNumberFormat="1" applyFont="1" applyAlignment="1">
      <alignment horizontal="left" vertical="center"/>
    </xf>
    <xf numFmtId="0" fontId="51" fillId="3" borderId="0" xfId="0" applyFont="1" applyFill="1" applyAlignment="1">
      <alignment horizontal="left" vertical="center"/>
    </xf>
    <xf numFmtId="0" fontId="44" fillId="0" borderId="0" xfId="0" applyFont="1" applyAlignment="1">
      <alignment horizontal="left" vertical="center"/>
    </xf>
    <xf numFmtId="0" fontId="36" fillId="3" borderId="0" xfId="0" applyFont="1" applyFill="1" applyAlignment="1">
      <alignment horizontal="left" vertical="center"/>
    </xf>
    <xf numFmtId="0" fontId="45" fillId="3" borderId="115" xfId="0" applyFont="1" applyFill="1" applyBorder="1" applyAlignment="1">
      <alignment horizontal="left" vertical="top" wrapText="1"/>
    </xf>
    <xf numFmtId="0" fontId="45" fillId="3" borderId="102" xfId="0" applyFont="1" applyFill="1" applyBorder="1" applyAlignment="1">
      <alignment horizontal="left" vertical="top" wrapText="1"/>
    </xf>
    <xf numFmtId="0" fontId="45" fillId="3" borderId="114" xfId="0" applyFont="1" applyFill="1" applyBorder="1" applyAlignment="1">
      <alignment horizontal="left" vertical="top" wrapText="1"/>
    </xf>
    <xf numFmtId="0" fontId="35" fillId="0" borderId="0" xfId="0" applyFont="1" applyAlignment="1">
      <alignment horizontal="left" vertical="top" wrapText="1"/>
    </xf>
    <xf numFmtId="0" fontId="35" fillId="3" borderId="0" xfId="0" applyFont="1" applyFill="1" applyAlignment="1">
      <alignment horizontal="left" vertical="top" wrapText="1"/>
    </xf>
    <xf numFmtId="0" fontId="44" fillId="0" borderId="0" xfId="0" applyFont="1">
      <alignment vertical="center"/>
    </xf>
    <xf numFmtId="49" fontId="5" fillId="0" borderId="113" xfId="0" applyNumberFormat="1" applyFont="1" applyBorder="1" applyAlignment="1">
      <alignment horizontal="center" vertical="center"/>
    </xf>
    <xf numFmtId="0" fontId="9" fillId="0" borderId="101" xfId="0" applyFont="1" applyBorder="1" applyAlignment="1">
      <alignment horizontal="center" vertical="center" shrinkToFit="1"/>
    </xf>
    <xf numFmtId="0" fontId="9" fillId="0" borderId="6" xfId="0" applyFont="1" applyBorder="1" applyAlignment="1">
      <alignment horizontal="center" vertical="center" shrinkToFit="1"/>
    </xf>
    <xf numFmtId="49" fontId="5" fillId="0" borderId="135" xfId="0" applyNumberFormat="1" applyFont="1" applyBorder="1" applyAlignment="1">
      <alignment horizontal="center" vertical="center"/>
    </xf>
    <xf numFmtId="49" fontId="5" fillId="0" borderId="82" xfId="0" applyNumberFormat="1" applyFont="1" applyBorder="1" applyAlignment="1">
      <alignment horizontal="center" vertical="center"/>
    </xf>
    <xf numFmtId="49" fontId="5" fillId="0" borderId="101" xfId="0" applyNumberFormat="1" applyFont="1" applyBorder="1" applyAlignment="1">
      <alignment horizontal="center" vertical="center"/>
    </xf>
    <xf numFmtId="49" fontId="5" fillId="0" borderId="6" xfId="0" applyNumberFormat="1" applyFont="1" applyBorder="1" applyAlignment="1">
      <alignment horizontal="center" vertical="center"/>
    </xf>
    <xf numFmtId="0" fontId="9" fillId="0" borderId="43" xfId="0" applyFont="1" applyBorder="1" applyAlignment="1">
      <alignment horizontal="center" vertical="center" shrinkToFit="1"/>
    </xf>
    <xf numFmtId="0" fontId="35" fillId="0" borderId="113" xfId="0" applyFont="1" applyBorder="1" applyAlignment="1">
      <alignment horizontal="center" vertical="center" wrapText="1" shrinkToFit="1"/>
    </xf>
    <xf numFmtId="0" fontId="35" fillId="0" borderId="113" xfId="0" applyFont="1" applyBorder="1" applyAlignment="1">
      <alignment horizontal="center" vertical="center" shrinkToFit="1"/>
    </xf>
    <xf numFmtId="0" fontId="38" fillId="0" borderId="115" xfId="2" applyFont="1" applyBorder="1" applyAlignment="1">
      <alignment horizontal="left" vertical="center" shrinkToFit="1"/>
    </xf>
    <xf numFmtId="0" fontId="38" fillId="0" borderId="114" xfId="2" applyFont="1" applyBorder="1" applyAlignment="1">
      <alignment horizontal="left" vertical="center" shrinkToFit="1"/>
    </xf>
    <xf numFmtId="0" fontId="38" fillId="0" borderId="115" xfId="2" applyFont="1" applyBorder="1" applyAlignment="1">
      <alignment horizontal="center" vertical="center"/>
    </xf>
    <xf numFmtId="0" fontId="38" fillId="0" borderId="114" xfId="2" applyFont="1" applyBorder="1" applyAlignment="1">
      <alignment horizontal="center" vertical="center"/>
    </xf>
    <xf numFmtId="0" fontId="5" fillId="3" borderId="115" xfId="0" applyFont="1" applyFill="1" applyBorder="1" applyAlignment="1">
      <alignment horizontal="center" vertical="center"/>
    </xf>
    <xf numFmtId="0" fontId="5" fillId="3" borderId="114" xfId="0" applyFont="1" applyFill="1" applyBorder="1" applyAlignment="1">
      <alignment horizontal="center" vertical="center"/>
    </xf>
    <xf numFmtId="0" fontId="35" fillId="3" borderId="115" xfId="0" applyFont="1" applyFill="1" applyBorder="1" applyAlignment="1">
      <alignment horizontal="center" vertical="center"/>
    </xf>
    <xf numFmtId="0" fontId="35" fillId="3" borderId="114" xfId="0" applyFont="1" applyFill="1" applyBorder="1" applyAlignment="1">
      <alignment horizontal="center" vertical="center"/>
    </xf>
    <xf numFmtId="0" fontId="36" fillId="0" borderId="14" xfId="0" applyFont="1" applyBorder="1">
      <alignment vertical="center"/>
    </xf>
    <xf numFmtId="0" fontId="36" fillId="6" borderId="113" xfId="0" applyFont="1" applyFill="1" applyBorder="1" applyAlignment="1">
      <alignment horizontal="center" vertical="center"/>
    </xf>
    <xf numFmtId="0" fontId="38" fillId="0" borderId="115" xfId="34" applyFont="1" applyBorder="1" applyAlignment="1">
      <alignment horizontal="left" vertical="center" shrinkToFit="1"/>
    </xf>
    <xf numFmtId="0" fontId="38" fillId="0" borderId="114" xfId="34" applyFont="1" applyBorder="1" applyAlignment="1">
      <alignment horizontal="left" vertical="center" shrinkToFit="1"/>
    </xf>
    <xf numFmtId="0" fontId="25" fillId="4" borderId="70" xfId="0" applyFont="1" applyFill="1" applyBorder="1" applyAlignment="1">
      <alignment horizontal="center" vertical="center"/>
    </xf>
    <xf numFmtId="0" fontId="25" fillId="4" borderId="71" xfId="0" applyFont="1" applyFill="1" applyBorder="1" applyAlignment="1">
      <alignment horizontal="center" vertical="center"/>
    </xf>
    <xf numFmtId="0" fontId="25" fillId="4" borderId="72" xfId="0" applyFont="1" applyFill="1" applyBorder="1" applyAlignment="1">
      <alignment horizontal="center" vertical="center"/>
    </xf>
    <xf numFmtId="0" fontId="25" fillId="4" borderId="10" xfId="0" applyFont="1" applyFill="1" applyBorder="1" applyAlignment="1">
      <alignment horizontal="center" vertical="center"/>
    </xf>
    <xf numFmtId="0" fontId="25" fillId="4" borderId="0" xfId="0" applyFont="1" applyFill="1" applyAlignment="1">
      <alignment horizontal="center" vertical="center"/>
    </xf>
    <xf numFmtId="0" fontId="25" fillId="4" borderId="73" xfId="0" applyFont="1" applyFill="1" applyBorder="1" applyAlignment="1">
      <alignment horizontal="center" vertical="center"/>
    </xf>
    <xf numFmtId="0" fontId="25" fillId="4" borderId="38" xfId="0" applyFont="1" applyFill="1" applyBorder="1" applyAlignment="1">
      <alignment horizontal="center" vertical="center"/>
    </xf>
    <xf numFmtId="0" fontId="25" fillId="4" borderId="32" xfId="0" applyFont="1" applyFill="1" applyBorder="1" applyAlignment="1">
      <alignment horizontal="center" vertical="center"/>
    </xf>
    <xf numFmtId="0" fontId="25" fillId="4" borderId="74" xfId="0" applyFont="1" applyFill="1" applyBorder="1" applyAlignment="1">
      <alignment horizontal="center" vertical="center"/>
    </xf>
    <xf numFmtId="0" fontId="0" fillId="0" borderId="47" xfId="0" applyBorder="1" applyAlignment="1">
      <alignment horizontal="center" vertical="center" wrapText="1"/>
    </xf>
    <xf numFmtId="0" fontId="0" fillId="0" borderId="48" xfId="0" applyBorder="1" applyAlignment="1">
      <alignment horizontal="center" vertical="center"/>
    </xf>
    <xf numFmtId="0" fontId="0" fillId="0" borderId="40" xfId="0" applyBorder="1" applyAlignment="1">
      <alignment horizontal="center" vertical="center"/>
    </xf>
    <xf numFmtId="0" fontId="0" fillId="0" borderId="39" xfId="0" applyBorder="1" applyAlignment="1">
      <alignment horizontal="center" vertical="center"/>
    </xf>
    <xf numFmtId="0" fontId="0" fillId="0" borderId="13" xfId="0" applyBorder="1" applyAlignment="1">
      <alignment horizontal="center" vertical="center"/>
    </xf>
    <xf numFmtId="0" fontId="0" fillId="0" borderId="28" xfId="0" applyBorder="1" applyAlignment="1">
      <alignment horizontal="center" vertical="center"/>
    </xf>
    <xf numFmtId="0" fontId="0" fillId="0" borderId="18" xfId="0" applyBorder="1" applyAlignment="1">
      <alignment horizontal="center" vertical="center"/>
    </xf>
    <xf numFmtId="0" fontId="0" fillId="0" borderId="18" xfId="0" applyBorder="1" applyAlignment="1">
      <alignment horizontal="left" vertical="center"/>
    </xf>
    <xf numFmtId="0" fontId="27" fillId="4" borderId="70" xfId="0" applyFont="1" applyFill="1" applyBorder="1" applyAlignment="1">
      <alignment horizontal="center" vertical="center" wrapText="1"/>
    </xf>
    <xf numFmtId="0" fontId="27" fillId="4" borderId="71" xfId="0" applyFont="1" applyFill="1" applyBorder="1" applyAlignment="1">
      <alignment horizontal="center" vertical="center" wrapText="1"/>
    </xf>
    <xf numFmtId="0" fontId="27" fillId="4" borderId="72" xfId="0" applyFont="1" applyFill="1" applyBorder="1" applyAlignment="1">
      <alignment horizontal="center" vertical="center" wrapText="1"/>
    </xf>
    <xf numFmtId="0" fontId="27" fillId="4" borderId="10"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4" borderId="73" xfId="0" applyFont="1" applyFill="1" applyBorder="1" applyAlignment="1">
      <alignment horizontal="center" vertical="center" wrapText="1"/>
    </xf>
    <xf numFmtId="0" fontId="27" fillId="4" borderId="38" xfId="0" applyFont="1" applyFill="1" applyBorder="1" applyAlignment="1">
      <alignment horizontal="center" vertical="center" wrapText="1"/>
    </xf>
    <xf numFmtId="0" fontId="27" fillId="4" borderId="32" xfId="0" applyFont="1" applyFill="1" applyBorder="1" applyAlignment="1">
      <alignment horizontal="center" vertical="center" wrapText="1"/>
    </xf>
    <xf numFmtId="0" fontId="27" fillId="4" borderId="74" xfId="0" applyFont="1" applyFill="1"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14" xfId="0" applyBorder="1" applyAlignment="1">
      <alignment horizontal="center" vertical="center"/>
    </xf>
    <xf numFmtId="0" fontId="24" fillId="4" borderId="50" xfId="0" applyFont="1" applyFill="1" applyBorder="1" applyAlignment="1">
      <alignment horizontal="center" vertical="center"/>
    </xf>
    <xf numFmtId="0" fontId="26" fillId="4" borderId="68" xfId="0" applyFont="1" applyFill="1" applyBorder="1" applyAlignment="1">
      <alignment horizontal="center" vertical="center"/>
    </xf>
    <xf numFmtId="0" fontId="26" fillId="4" borderId="51" xfId="0" applyFont="1" applyFill="1" applyBorder="1" applyAlignment="1">
      <alignment horizontal="center" vertical="center"/>
    </xf>
    <xf numFmtId="0" fontId="0" fillId="2" borderId="9"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0" borderId="47" xfId="0" applyBorder="1" applyAlignment="1">
      <alignment horizontal="center" vertical="center" textRotation="255"/>
    </xf>
    <xf numFmtId="0" fontId="0" fillId="0" borderId="48" xfId="0" applyBorder="1" applyAlignment="1">
      <alignment horizontal="center" vertical="center" textRotation="255"/>
    </xf>
    <xf numFmtId="0" fontId="0" fillId="0" borderId="40" xfId="0" applyBorder="1" applyAlignment="1">
      <alignment horizontal="center" vertical="center" textRotation="255"/>
    </xf>
    <xf numFmtId="0" fontId="0" fillId="0" borderId="39" xfId="0" applyBorder="1" applyAlignment="1">
      <alignment horizontal="center" vertical="center" textRotation="255"/>
    </xf>
    <xf numFmtId="0" fontId="0" fillId="0" borderId="13" xfId="0" applyBorder="1" applyAlignment="1">
      <alignment horizontal="center" vertical="center" textRotation="255"/>
    </xf>
    <xf numFmtId="0" fontId="0" fillId="0" borderId="28" xfId="0" applyBorder="1" applyAlignment="1">
      <alignment horizontal="center" vertical="center" textRotation="255"/>
    </xf>
    <xf numFmtId="0" fontId="0" fillId="2" borderId="2" xfId="0" applyFill="1" applyBorder="1" applyAlignment="1">
      <alignment horizontal="center" vertical="center"/>
    </xf>
    <xf numFmtId="0" fontId="0" fillId="2" borderId="18"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28" fillId="4" borderId="70" xfId="1" applyFont="1" applyFill="1" applyBorder="1" applyAlignment="1">
      <alignment horizontal="center" vertical="center"/>
    </xf>
    <xf numFmtId="0" fontId="28" fillId="4" borderId="71" xfId="1" applyFont="1" applyFill="1" applyBorder="1" applyAlignment="1">
      <alignment horizontal="center" vertical="center"/>
    </xf>
    <xf numFmtId="0" fontId="28" fillId="4" borderId="72" xfId="1" applyFont="1" applyFill="1" applyBorder="1" applyAlignment="1">
      <alignment horizontal="center" vertical="center"/>
    </xf>
    <xf numFmtId="0" fontId="28" fillId="4" borderId="38" xfId="1" applyFont="1" applyFill="1" applyBorder="1" applyAlignment="1">
      <alignment horizontal="center" vertical="center"/>
    </xf>
    <xf numFmtId="0" fontId="28" fillId="4" borderId="32" xfId="1" applyFont="1" applyFill="1" applyBorder="1" applyAlignment="1">
      <alignment horizontal="center" vertical="center"/>
    </xf>
    <xf numFmtId="0" fontId="28" fillId="4" borderId="74" xfId="1" applyFont="1" applyFill="1" applyBorder="1" applyAlignment="1">
      <alignment horizontal="center" vertical="center"/>
    </xf>
    <xf numFmtId="0" fontId="10" fillId="0" borderId="10" xfId="1" applyBorder="1" applyAlignment="1">
      <alignment horizontal="center" vertical="center" wrapText="1"/>
    </xf>
    <xf numFmtId="0" fontId="10" fillId="0" borderId="0" xfId="1" applyAlignment="1">
      <alignment horizontal="center" vertical="center" wrapText="1"/>
    </xf>
    <xf numFmtId="0" fontId="10" fillId="0" borderId="73" xfId="1" applyBorder="1" applyAlignment="1">
      <alignment horizontal="center" vertical="center" wrapText="1"/>
    </xf>
    <xf numFmtId="0" fontId="10" fillId="0" borderId="10" xfId="1" applyBorder="1" applyAlignment="1">
      <alignment horizontal="center" vertical="center"/>
    </xf>
    <xf numFmtId="0" fontId="10" fillId="0" borderId="73" xfId="1" applyBorder="1" applyAlignment="1">
      <alignment horizontal="center" vertical="center"/>
    </xf>
    <xf numFmtId="0" fontId="10" fillId="0" borderId="38" xfId="1" applyBorder="1" applyAlignment="1">
      <alignment horizontal="center" vertical="center" wrapText="1"/>
    </xf>
    <xf numFmtId="0" fontId="10" fillId="0" borderId="32" xfId="1" applyBorder="1" applyAlignment="1">
      <alignment horizontal="center" vertical="center" wrapText="1"/>
    </xf>
    <xf numFmtId="0" fontId="10" fillId="0" borderId="74" xfId="1" applyBorder="1" applyAlignment="1">
      <alignment horizontal="center" vertical="center" wrapText="1"/>
    </xf>
    <xf numFmtId="0" fontId="10" fillId="0" borderId="9" xfId="1" applyBorder="1" applyAlignment="1">
      <alignment horizontal="center" vertical="center"/>
    </xf>
    <xf numFmtId="0" fontId="10" fillId="0" borderId="6" xfId="1" applyBorder="1" applyAlignment="1">
      <alignment horizontal="center" vertical="center"/>
    </xf>
    <xf numFmtId="0" fontId="10" fillId="0" borderId="7" xfId="1" applyBorder="1" applyAlignment="1">
      <alignment horizontal="center" vertical="center"/>
    </xf>
    <xf numFmtId="0" fontId="10" fillId="0" borderId="17" xfId="1" applyBorder="1" applyAlignment="1">
      <alignment horizontal="center" vertical="center"/>
    </xf>
    <xf numFmtId="0" fontId="10" fillId="0" borderId="45" xfId="1" applyBorder="1" applyAlignment="1">
      <alignment horizontal="center" vertical="center"/>
    </xf>
    <xf numFmtId="0" fontId="10" fillId="0" borderId="46" xfId="1" applyBorder="1" applyAlignment="1">
      <alignment horizontal="center" vertical="center"/>
    </xf>
    <xf numFmtId="0" fontId="10" fillId="0" borderId="9" xfId="1" applyBorder="1" applyAlignment="1">
      <alignment horizontal="center" vertical="center" wrapText="1"/>
    </xf>
    <xf numFmtId="0" fontId="10" fillId="0" borderId="6" xfId="1" applyBorder="1" applyAlignment="1">
      <alignment horizontal="center" vertical="center" wrapText="1"/>
    </xf>
    <xf numFmtId="0" fontId="10" fillId="0" borderId="7" xfId="1" applyBorder="1" applyAlignment="1">
      <alignment horizontal="center" vertical="center" wrapText="1"/>
    </xf>
    <xf numFmtId="0" fontId="10" fillId="0" borderId="4" xfId="1" applyBorder="1" applyAlignment="1">
      <alignment horizontal="center" vertical="center" wrapText="1"/>
    </xf>
    <xf numFmtId="0" fontId="10" fillId="0" borderId="5" xfId="1" applyBorder="1" applyAlignment="1">
      <alignment horizontal="center" vertical="center" wrapText="1"/>
    </xf>
    <xf numFmtId="0" fontId="10" fillId="0" borderId="16" xfId="1" applyBorder="1" applyAlignment="1">
      <alignment horizontal="center" vertical="center" wrapText="1"/>
    </xf>
    <xf numFmtId="0" fontId="28" fillId="4" borderId="70" xfId="1" applyFont="1" applyFill="1" applyBorder="1" applyAlignment="1">
      <alignment horizontal="center" vertical="center" wrapText="1"/>
    </xf>
    <xf numFmtId="0" fontId="10" fillId="0" borderId="0" xfId="1" applyAlignment="1">
      <alignment horizontal="center" vertical="center"/>
    </xf>
    <xf numFmtId="0" fontId="28" fillId="4" borderId="36" xfId="1" applyFont="1" applyFill="1" applyBorder="1" applyAlignment="1">
      <alignment horizontal="center" vertical="center"/>
    </xf>
    <xf numFmtId="0" fontId="28" fillId="4" borderId="14" xfId="1" applyFont="1" applyFill="1" applyBorder="1" applyAlignment="1">
      <alignment horizontal="center" vertical="center"/>
    </xf>
    <xf numFmtId="0" fontId="28" fillId="4" borderId="11" xfId="1" applyFont="1" applyFill="1" applyBorder="1" applyAlignment="1">
      <alignment horizontal="center" vertical="center"/>
    </xf>
    <xf numFmtId="0" fontId="10" fillId="0" borderId="67" xfId="1" applyBorder="1" applyAlignment="1">
      <alignment horizontal="center" vertical="center"/>
    </xf>
    <xf numFmtId="0" fontId="10" fillId="0" borderId="49" xfId="1" applyBorder="1" applyAlignment="1">
      <alignment horizontal="center" vertical="center"/>
    </xf>
    <xf numFmtId="0" fontId="10" fillId="0" borderId="75" xfId="1" applyBorder="1" applyAlignment="1">
      <alignment horizontal="center" vertical="center"/>
    </xf>
    <xf numFmtId="0" fontId="28" fillId="4" borderId="70" xfId="1" applyFont="1" applyFill="1" applyBorder="1" applyAlignment="1">
      <alignment horizontal="center" vertical="center" wrapText="1" shrinkToFit="1"/>
    </xf>
    <xf numFmtId="0" fontId="28" fillId="4" borderId="71" xfId="1" applyFont="1" applyFill="1" applyBorder="1" applyAlignment="1">
      <alignment horizontal="center" vertical="center" shrinkToFit="1"/>
    </xf>
    <xf numFmtId="0" fontId="28" fillId="4" borderId="72" xfId="1" applyFont="1" applyFill="1" applyBorder="1" applyAlignment="1">
      <alignment horizontal="center" vertical="center" shrinkToFit="1"/>
    </xf>
    <xf numFmtId="0" fontId="28" fillId="4" borderId="38" xfId="1" applyFont="1" applyFill="1" applyBorder="1" applyAlignment="1">
      <alignment horizontal="center" vertical="center" shrinkToFit="1"/>
    </xf>
    <xf numFmtId="0" fontId="28" fillId="4" borderId="32" xfId="1" applyFont="1" applyFill="1" applyBorder="1" applyAlignment="1">
      <alignment horizontal="center" vertical="center" shrinkToFit="1"/>
    </xf>
    <xf numFmtId="0" fontId="28" fillId="4" borderId="74" xfId="1" applyFont="1" applyFill="1" applyBorder="1" applyAlignment="1">
      <alignment horizontal="center" vertical="center" shrinkToFit="1"/>
    </xf>
    <xf numFmtId="0" fontId="5" fillId="0" borderId="0" xfId="0" applyFont="1" applyAlignment="1">
      <alignment horizontal="left" vertical="center"/>
    </xf>
  </cellXfs>
  <cellStyles count="152">
    <cellStyle name="桁区切り 2" xfId="3" xr:uid="{00000000-0005-0000-0000-000000000000}"/>
    <cellStyle name="桁区切り 3" xfId="25" xr:uid="{00000000-0005-0000-0000-000001000000}"/>
    <cellStyle name="桁区切り 4" xfId="26" xr:uid="{00000000-0005-0000-0000-000002000000}"/>
    <cellStyle name="標準" xfId="0" builtinId="0"/>
    <cellStyle name="標準 10" xfId="10" xr:uid="{00000000-0005-0000-0000-000004000000}"/>
    <cellStyle name="標準 10 2" xfId="27" xr:uid="{00000000-0005-0000-0000-000005000000}"/>
    <cellStyle name="標準 10 2 2" xfId="28" xr:uid="{00000000-0005-0000-0000-000006000000}"/>
    <cellStyle name="標準 10 2 2 2" xfId="148" xr:uid="{00000000-0005-0000-0000-000007000000}"/>
    <cellStyle name="標準 10 2 3" xfId="29" xr:uid="{00000000-0005-0000-0000-000008000000}"/>
    <cellStyle name="標準 10 2 4" xfId="30" xr:uid="{00000000-0005-0000-0000-000009000000}"/>
    <cellStyle name="標準 10 2 5" xfId="140" xr:uid="{00000000-0005-0000-0000-00000A000000}"/>
    <cellStyle name="標準 10 3" xfId="31" xr:uid="{00000000-0005-0000-0000-00000B000000}"/>
    <cellStyle name="標準 10 4" xfId="32" xr:uid="{00000000-0005-0000-0000-00000C000000}"/>
    <cellStyle name="標準 10 5" xfId="33" xr:uid="{00000000-0005-0000-0000-00000D000000}"/>
    <cellStyle name="標準 11" xfId="133" xr:uid="{00000000-0005-0000-0000-00000E000000}"/>
    <cellStyle name="標準 2" xfId="1" xr:uid="{00000000-0005-0000-0000-00000F000000}"/>
    <cellStyle name="標準 2 2" xfId="2" xr:uid="{00000000-0005-0000-0000-000010000000}"/>
    <cellStyle name="標準 2 2 2" xfId="139" xr:uid="{00000000-0005-0000-0000-000011000000}"/>
    <cellStyle name="標準 2 2 2 2" xfId="147" xr:uid="{00000000-0005-0000-0000-000012000000}"/>
    <cellStyle name="標準 2 2 2 3" xfId="149" xr:uid="{00000000-0005-0000-0000-000013000000}"/>
    <cellStyle name="標準 2 2 3" xfId="141" xr:uid="{00000000-0005-0000-0000-000014000000}"/>
    <cellStyle name="標準 2 3" xfId="34" xr:uid="{00000000-0005-0000-0000-000015000000}"/>
    <cellStyle name="標準 2 3 2" xfId="35" xr:uid="{00000000-0005-0000-0000-000016000000}"/>
    <cellStyle name="標準 2 4" xfId="142" xr:uid="{00000000-0005-0000-0000-000017000000}"/>
    <cellStyle name="標準 3" xfId="11" xr:uid="{00000000-0005-0000-0000-000018000000}"/>
    <cellStyle name="標準 4" xfId="12" xr:uid="{00000000-0005-0000-0000-000019000000}"/>
    <cellStyle name="標準 4 2" xfId="5" xr:uid="{00000000-0005-0000-0000-00001A000000}"/>
    <cellStyle name="標準 4 2 2" xfId="9" xr:uid="{00000000-0005-0000-0000-00001B000000}"/>
    <cellStyle name="標準 4 2 2 2" xfId="36" xr:uid="{00000000-0005-0000-0000-00001C000000}"/>
    <cellStyle name="標準 4 2 2 2 2" xfId="37" xr:uid="{00000000-0005-0000-0000-00001D000000}"/>
    <cellStyle name="標準 4 2 2 2 3" xfId="38" xr:uid="{00000000-0005-0000-0000-00001E000000}"/>
    <cellStyle name="標準 4 2 2 2 4" xfId="39" xr:uid="{00000000-0005-0000-0000-00001F000000}"/>
    <cellStyle name="標準 4 2 2 3" xfId="40" xr:uid="{00000000-0005-0000-0000-000020000000}"/>
    <cellStyle name="標準 4 2 2 4" xfId="41" xr:uid="{00000000-0005-0000-0000-000021000000}"/>
    <cellStyle name="標準 4 2 2 5" xfId="42" xr:uid="{00000000-0005-0000-0000-000022000000}"/>
    <cellStyle name="標準 4 2 3" xfId="43" xr:uid="{00000000-0005-0000-0000-000023000000}"/>
    <cellStyle name="標準 4 2 3 2" xfId="44" xr:uid="{00000000-0005-0000-0000-000024000000}"/>
    <cellStyle name="標準 4 2 3 2 2" xfId="45" xr:uid="{00000000-0005-0000-0000-000025000000}"/>
    <cellStyle name="標準 4 2 3 2 3" xfId="46" xr:uid="{00000000-0005-0000-0000-000026000000}"/>
    <cellStyle name="標準 4 2 3 2 4" xfId="47" xr:uid="{00000000-0005-0000-0000-000027000000}"/>
    <cellStyle name="標準 4 2 3 3" xfId="48" xr:uid="{00000000-0005-0000-0000-000028000000}"/>
    <cellStyle name="標準 4 2 3 4" xfId="49" xr:uid="{00000000-0005-0000-0000-000029000000}"/>
    <cellStyle name="標準 4 2 3 5" xfId="50" xr:uid="{00000000-0005-0000-0000-00002A000000}"/>
    <cellStyle name="標準 4 2 3 6" xfId="150" xr:uid="{00000000-0005-0000-0000-00002B000000}"/>
    <cellStyle name="標準 4 3" xfId="7" xr:uid="{00000000-0005-0000-0000-00002C000000}"/>
    <cellStyle name="標準 4 3 2" xfId="134" xr:uid="{00000000-0005-0000-0000-00002D000000}"/>
    <cellStyle name="標準 4 4" xfId="13" xr:uid="{00000000-0005-0000-0000-00002E000000}"/>
    <cellStyle name="標準 4 4 2" xfId="51" xr:uid="{00000000-0005-0000-0000-00002F000000}"/>
    <cellStyle name="標準 4 4 2 2" xfId="52" xr:uid="{00000000-0005-0000-0000-000030000000}"/>
    <cellStyle name="標準 4 4 2 3" xfId="53" xr:uid="{00000000-0005-0000-0000-000031000000}"/>
    <cellStyle name="標準 4 4 2 4" xfId="54" xr:uid="{00000000-0005-0000-0000-000032000000}"/>
    <cellStyle name="標準 4 4 3" xfId="55" xr:uid="{00000000-0005-0000-0000-000033000000}"/>
    <cellStyle name="標準 4 4 4" xfId="56" xr:uid="{00000000-0005-0000-0000-000034000000}"/>
    <cellStyle name="標準 4 4 5" xfId="57" xr:uid="{00000000-0005-0000-0000-000035000000}"/>
    <cellStyle name="標準 4 5" xfId="58" xr:uid="{00000000-0005-0000-0000-000036000000}"/>
    <cellStyle name="標準 4 5 2" xfId="59" xr:uid="{00000000-0005-0000-0000-000037000000}"/>
    <cellStyle name="標準 4 5 2 2" xfId="60" xr:uid="{00000000-0005-0000-0000-000038000000}"/>
    <cellStyle name="標準 4 5 2 3" xfId="61" xr:uid="{00000000-0005-0000-0000-000039000000}"/>
    <cellStyle name="標準 4 5 2 4" xfId="62" xr:uid="{00000000-0005-0000-0000-00003A000000}"/>
    <cellStyle name="標準 4 5 3" xfId="63" xr:uid="{00000000-0005-0000-0000-00003B000000}"/>
    <cellStyle name="標準 4 5 4" xfId="64" xr:uid="{00000000-0005-0000-0000-00003C000000}"/>
    <cellStyle name="標準 4 5 5" xfId="65" xr:uid="{00000000-0005-0000-0000-00003D000000}"/>
    <cellStyle name="標準 5" xfId="4" xr:uid="{00000000-0005-0000-0000-00003E000000}"/>
    <cellStyle name="標準 5 2" xfId="14" xr:uid="{00000000-0005-0000-0000-00003F000000}"/>
    <cellStyle name="標準 5 2 2" xfId="135" xr:uid="{00000000-0005-0000-0000-000040000000}"/>
    <cellStyle name="標準 5 2 3" xfId="143" xr:uid="{00000000-0005-0000-0000-000041000000}"/>
    <cellStyle name="標準 5 3" xfId="15" xr:uid="{00000000-0005-0000-0000-000042000000}"/>
    <cellStyle name="標準 5 3 2" xfId="66" xr:uid="{00000000-0005-0000-0000-000043000000}"/>
    <cellStyle name="標準 5 3 2 2" xfId="67" xr:uid="{00000000-0005-0000-0000-000044000000}"/>
    <cellStyle name="標準 5 3 2 3" xfId="68" xr:uid="{00000000-0005-0000-0000-000045000000}"/>
    <cellStyle name="標準 5 3 2 4" xfId="69" xr:uid="{00000000-0005-0000-0000-000046000000}"/>
    <cellStyle name="標準 5 3 3" xfId="70" xr:uid="{00000000-0005-0000-0000-000047000000}"/>
    <cellStyle name="標準 5 3 4" xfId="71" xr:uid="{00000000-0005-0000-0000-000048000000}"/>
    <cellStyle name="標準 5 3 5" xfId="72" xr:uid="{00000000-0005-0000-0000-000049000000}"/>
    <cellStyle name="標準 5 4" xfId="16" xr:uid="{00000000-0005-0000-0000-00004A000000}"/>
    <cellStyle name="標準 5 4 2" xfId="73" xr:uid="{00000000-0005-0000-0000-00004B000000}"/>
    <cellStyle name="標準 5 4 2 2" xfId="74" xr:uid="{00000000-0005-0000-0000-00004C000000}"/>
    <cellStyle name="標準 5 4 2 3" xfId="75" xr:uid="{00000000-0005-0000-0000-00004D000000}"/>
    <cellStyle name="標準 5 4 2 4" xfId="76" xr:uid="{00000000-0005-0000-0000-00004E000000}"/>
    <cellStyle name="標準 5 4 3" xfId="77" xr:uid="{00000000-0005-0000-0000-00004F000000}"/>
    <cellStyle name="標準 5 4 4" xfId="78" xr:uid="{00000000-0005-0000-0000-000050000000}"/>
    <cellStyle name="標準 5 4 5" xfId="79" xr:uid="{00000000-0005-0000-0000-000051000000}"/>
    <cellStyle name="標準 5 5" xfId="132" xr:uid="{00000000-0005-0000-0000-000052000000}"/>
    <cellStyle name="標準 6" xfId="17" xr:uid="{00000000-0005-0000-0000-000053000000}"/>
    <cellStyle name="標準 6 2" xfId="6" xr:uid="{00000000-0005-0000-0000-000054000000}"/>
    <cellStyle name="標準 6 2 2" xfId="80" xr:uid="{00000000-0005-0000-0000-000055000000}"/>
    <cellStyle name="標準 6 2 2 2" xfId="81" xr:uid="{00000000-0005-0000-0000-000056000000}"/>
    <cellStyle name="標準 6 2 2 2 2" xfId="82" xr:uid="{00000000-0005-0000-0000-000057000000}"/>
    <cellStyle name="標準 6 2 2 2 3" xfId="83" xr:uid="{00000000-0005-0000-0000-000058000000}"/>
    <cellStyle name="標準 6 2 2 2 4" xfId="84" xr:uid="{00000000-0005-0000-0000-000059000000}"/>
    <cellStyle name="標準 6 2 2 3" xfId="85" xr:uid="{00000000-0005-0000-0000-00005A000000}"/>
    <cellStyle name="標準 6 2 2 4" xfId="86" xr:uid="{00000000-0005-0000-0000-00005B000000}"/>
    <cellStyle name="標準 6 2 2 5" xfId="87" xr:uid="{00000000-0005-0000-0000-00005C000000}"/>
    <cellStyle name="標準 6 2 3" xfId="88" xr:uid="{00000000-0005-0000-0000-00005D000000}"/>
    <cellStyle name="標準 6 2 3 2" xfId="89" xr:uid="{00000000-0005-0000-0000-00005E000000}"/>
    <cellStyle name="標準 6 2 3 2 2" xfId="90" xr:uid="{00000000-0005-0000-0000-00005F000000}"/>
    <cellStyle name="標準 6 2 3 2 3" xfId="91" xr:uid="{00000000-0005-0000-0000-000060000000}"/>
    <cellStyle name="標準 6 2 3 2 4" xfId="92" xr:uid="{00000000-0005-0000-0000-000061000000}"/>
    <cellStyle name="標準 6 2 3 3" xfId="93" xr:uid="{00000000-0005-0000-0000-000062000000}"/>
    <cellStyle name="標準 6 2 3 4" xfId="94" xr:uid="{00000000-0005-0000-0000-000063000000}"/>
    <cellStyle name="標準 6 2 3 5" xfId="95" xr:uid="{00000000-0005-0000-0000-000064000000}"/>
    <cellStyle name="標準 6 2 3 6" xfId="151" xr:uid="{00000000-0005-0000-0000-000065000000}"/>
    <cellStyle name="標準 6 3" xfId="8" xr:uid="{00000000-0005-0000-0000-000066000000}"/>
    <cellStyle name="標準 6 3 2" xfId="136" xr:uid="{00000000-0005-0000-0000-000067000000}"/>
    <cellStyle name="標準 6 4" xfId="18" xr:uid="{00000000-0005-0000-0000-000068000000}"/>
    <cellStyle name="標準 6 4 2" xfId="96" xr:uid="{00000000-0005-0000-0000-000069000000}"/>
    <cellStyle name="標準 6 4 2 2" xfId="97" xr:uid="{00000000-0005-0000-0000-00006A000000}"/>
    <cellStyle name="標準 6 4 2 3" xfId="98" xr:uid="{00000000-0005-0000-0000-00006B000000}"/>
    <cellStyle name="標準 6 4 2 4" xfId="99" xr:uid="{00000000-0005-0000-0000-00006C000000}"/>
    <cellStyle name="標準 6 4 3" xfId="100" xr:uid="{00000000-0005-0000-0000-00006D000000}"/>
    <cellStyle name="標準 6 4 4" xfId="101" xr:uid="{00000000-0005-0000-0000-00006E000000}"/>
    <cellStyle name="標準 6 4 5" xfId="102" xr:uid="{00000000-0005-0000-0000-00006F000000}"/>
    <cellStyle name="標準 6 5" xfId="103" xr:uid="{00000000-0005-0000-0000-000070000000}"/>
    <cellStyle name="標準 6 5 2" xfId="104" xr:uid="{00000000-0005-0000-0000-000071000000}"/>
    <cellStyle name="標準 6 5 2 2" xfId="105" xr:uid="{00000000-0005-0000-0000-000072000000}"/>
    <cellStyle name="標準 6 5 2 3" xfId="106" xr:uid="{00000000-0005-0000-0000-000073000000}"/>
    <cellStyle name="標準 6 5 2 4" xfId="107" xr:uid="{00000000-0005-0000-0000-000074000000}"/>
    <cellStyle name="標準 6 5 3" xfId="108" xr:uid="{00000000-0005-0000-0000-000075000000}"/>
    <cellStyle name="標準 6 5 4" xfId="109" xr:uid="{00000000-0005-0000-0000-000076000000}"/>
    <cellStyle name="標準 6 5 5" xfId="110" xr:uid="{00000000-0005-0000-0000-000077000000}"/>
    <cellStyle name="標準 7" xfId="19" xr:uid="{00000000-0005-0000-0000-000078000000}"/>
    <cellStyle name="標準 7 2" xfId="20" xr:uid="{00000000-0005-0000-0000-000079000000}"/>
    <cellStyle name="標準 7 2 2" xfId="137" xr:uid="{00000000-0005-0000-0000-00007A000000}"/>
    <cellStyle name="標準 7 2 3" xfId="144" xr:uid="{00000000-0005-0000-0000-00007B000000}"/>
    <cellStyle name="標準 7 3" xfId="21" xr:uid="{00000000-0005-0000-0000-00007C000000}"/>
    <cellStyle name="標準 7 3 2" xfId="111" xr:uid="{00000000-0005-0000-0000-00007D000000}"/>
    <cellStyle name="標準 7 3 2 2" xfId="112" xr:uid="{00000000-0005-0000-0000-00007E000000}"/>
    <cellStyle name="標準 7 3 2 3" xfId="113" xr:uid="{00000000-0005-0000-0000-00007F000000}"/>
    <cellStyle name="標準 7 3 2 4" xfId="114" xr:uid="{00000000-0005-0000-0000-000080000000}"/>
    <cellStyle name="標準 7 3 3" xfId="115" xr:uid="{00000000-0005-0000-0000-000081000000}"/>
    <cellStyle name="標準 7 3 4" xfId="116" xr:uid="{00000000-0005-0000-0000-000082000000}"/>
    <cellStyle name="標準 7 3 5" xfId="117" xr:uid="{00000000-0005-0000-0000-000083000000}"/>
    <cellStyle name="標準 7 4" xfId="22" xr:uid="{00000000-0005-0000-0000-000084000000}"/>
    <cellStyle name="標準 7 4 2" xfId="118" xr:uid="{00000000-0005-0000-0000-000085000000}"/>
    <cellStyle name="標準 7 4 2 2" xfId="119" xr:uid="{00000000-0005-0000-0000-000086000000}"/>
    <cellStyle name="標準 7 4 2 3" xfId="120" xr:uid="{00000000-0005-0000-0000-000087000000}"/>
    <cellStyle name="標準 7 4 2 4" xfId="121" xr:uid="{00000000-0005-0000-0000-000088000000}"/>
    <cellStyle name="標準 7 4 3" xfId="122" xr:uid="{00000000-0005-0000-0000-000089000000}"/>
    <cellStyle name="標準 7 4 4" xfId="123" xr:uid="{00000000-0005-0000-0000-00008A000000}"/>
    <cellStyle name="標準 7 4 5" xfId="124" xr:uid="{00000000-0005-0000-0000-00008B000000}"/>
    <cellStyle name="標準 8" xfId="23" xr:uid="{00000000-0005-0000-0000-00008C000000}"/>
    <cellStyle name="標準 8 2" xfId="138" xr:uid="{00000000-0005-0000-0000-00008D000000}"/>
    <cellStyle name="標準 8 2 2" xfId="145" xr:uid="{00000000-0005-0000-0000-00008E000000}"/>
    <cellStyle name="標準 9" xfId="24" xr:uid="{00000000-0005-0000-0000-00008F000000}"/>
    <cellStyle name="標準 9 2" xfId="125" xr:uid="{00000000-0005-0000-0000-000090000000}"/>
    <cellStyle name="標準 9 2 2" xfId="126" xr:uid="{00000000-0005-0000-0000-000091000000}"/>
    <cellStyle name="標準 9 2 3" xfId="127" xr:uid="{00000000-0005-0000-0000-000092000000}"/>
    <cellStyle name="標準 9 2 4" xfId="128" xr:uid="{00000000-0005-0000-0000-000093000000}"/>
    <cellStyle name="標準 9 3" xfId="129" xr:uid="{00000000-0005-0000-0000-000094000000}"/>
    <cellStyle name="標準 9 4" xfId="130" xr:uid="{00000000-0005-0000-0000-000095000000}"/>
    <cellStyle name="標準 9 5" xfId="131" xr:uid="{00000000-0005-0000-0000-000096000000}"/>
    <cellStyle name="標準 9 6" xfId="146" xr:uid="{00000000-0005-0000-0000-00009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1200149</xdr:colOff>
      <xdr:row>11</xdr:row>
      <xdr:rowOff>47625</xdr:rowOff>
    </xdr:from>
    <xdr:to>
      <xdr:col>4</xdr:col>
      <xdr:colOff>114300</xdr:colOff>
      <xdr:row>27</xdr:row>
      <xdr:rowOff>30490</xdr:rowOff>
    </xdr:to>
    <xdr:pic>
      <xdr:nvPicPr>
        <xdr:cNvPr id="2" name="図 1" descr="高体連ﾏｰｸ１">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lum contrast="54000"/>
          <a:extLst>
            <a:ext uri="{28A0092B-C50C-407E-A947-70E740481C1C}">
              <a14:useLocalDpi xmlns:a14="http://schemas.microsoft.com/office/drawing/2010/main" val="0"/>
            </a:ext>
          </a:extLst>
        </a:blip>
        <a:srcRect/>
        <a:stretch>
          <a:fillRect/>
        </a:stretch>
      </xdr:blipFill>
      <xdr:spPr bwMode="auto">
        <a:xfrm>
          <a:off x="1438274" y="2514600"/>
          <a:ext cx="2857501" cy="27260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5</xdr:row>
      <xdr:rowOff>323850</xdr:rowOff>
    </xdr:from>
    <xdr:to>
      <xdr:col>6</xdr:col>
      <xdr:colOff>19050</xdr:colOff>
      <xdr:row>5</xdr:row>
      <xdr:rowOff>325438</xdr:rowOff>
    </xdr:to>
    <xdr:cxnSp macro="">
      <xdr:nvCxnSpPr>
        <xdr:cNvPr id="2" name="直線矢印コネクタ 1">
          <a:extLst>
            <a:ext uri="{FF2B5EF4-FFF2-40B4-BE49-F238E27FC236}">
              <a16:creationId xmlns:a16="http://schemas.microsoft.com/office/drawing/2014/main" id="{00000000-0008-0000-0B00-000002000000}"/>
            </a:ext>
          </a:extLst>
        </xdr:cNvPr>
        <xdr:cNvCxnSpPr/>
      </xdr:nvCxnSpPr>
      <xdr:spPr>
        <a:xfrm>
          <a:off x="2447925" y="1533525"/>
          <a:ext cx="495300"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6</xdr:row>
      <xdr:rowOff>0</xdr:rowOff>
    </xdr:from>
    <xdr:to>
      <xdr:col>9</xdr:col>
      <xdr:colOff>19050</xdr:colOff>
      <xdr:row>6</xdr:row>
      <xdr:rowOff>1588</xdr:rowOff>
    </xdr:to>
    <xdr:cxnSp macro="">
      <xdr:nvCxnSpPr>
        <xdr:cNvPr id="3" name="直線矢印コネクタ 2">
          <a:extLst>
            <a:ext uri="{FF2B5EF4-FFF2-40B4-BE49-F238E27FC236}">
              <a16:creationId xmlns:a16="http://schemas.microsoft.com/office/drawing/2014/main" id="{00000000-0008-0000-0B00-000003000000}"/>
            </a:ext>
          </a:extLst>
        </xdr:cNvPr>
        <xdr:cNvCxnSpPr/>
      </xdr:nvCxnSpPr>
      <xdr:spPr>
        <a:xfrm>
          <a:off x="3876675" y="1533525"/>
          <a:ext cx="495300"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238125</xdr:colOff>
      <xdr:row>8</xdr:row>
      <xdr:rowOff>9528</xdr:rowOff>
    </xdr:from>
    <xdr:to>
      <xdr:col>1</xdr:col>
      <xdr:colOff>238128</xdr:colOff>
      <xdr:row>10</xdr:row>
      <xdr:rowOff>9526</xdr:rowOff>
    </xdr:to>
    <xdr:cxnSp macro="">
      <xdr:nvCxnSpPr>
        <xdr:cNvPr id="4" name="直線矢印コネクタ 3">
          <a:extLst>
            <a:ext uri="{FF2B5EF4-FFF2-40B4-BE49-F238E27FC236}">
              <a16:creationId xmlns:a16="http://schemas.microsoft.com/office/drawing/2014/main" id="{00000000-0008-0000-0B00-000004000000}"/>
            </a:ext>
          </a:extLst>
        </xdr:cNvPr>
        <xdr:cNvCxnSpPr/>
      </xdr:nvCxnSpPr>
      <xdr:spPr>
        <a:xfrm rot="5400000">
          <a:off x="390528" y="2514600"/>
          <a:ext cx="647698" cy="3"/>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228599</xdr:colOff>
      <xdr:row>8</xdr:row>
      <xdr:rowOff>9528</xdr:rowOff>
    </xdr:from>
    <xdr:to>
      <xdr:col>3</xdr:col>
      <xdr:colOff>228602</xdr:colOff>
      <xdr:row>9</xdr:row>
      <xdr:rowOff>323851</xdr:rowOff>
    </xdr:to>
    <xdr:cxnSp macro="">
      <xdr:nvCxnSpPr>
        <xdr:cNvPr id="5" name="直線矢印コネクタ 4">
          <a:extLst>
            <a:ext uri="{FF2B5EF4-FFF2-40B4-BE49-F238E27FC236}">
              <a16:creationId xmlns:a16="http://schemas.microsoft.com/office/drawing/2014/main" id="{00000000-0008-0000-0B00-000005000000}"/>
            </a:ext>
          </a:extLst>
        </xdr:cNvPr>
        <xdr:cNvCxnSpPr/>
      </xdr:nvCxnSpPr>
      <xdr:spPr>
        <a:xfrm rot="5400000" flipH="1" flipV="1">
          <a:off x="1404939" y="2509838"/>
          <a:ext cx="638173" cy="3"/>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238125</xdr:colOff>
      <xdr:row>12</xdr:row>
      <xdr:rowOff>19051</xdr:rowOff>
    </xdr:from>
    <xdr:to>
      <xdr:col>1</xdr:col>
      <xdr:colOff>238129</xdr:colOff>
      <xdr:row>14</xdr:row>
      <xdr:rowOff>323853</xdr:rowOff>
    </xdr:to>
    <xdr:cxnSp macro="">
      <xdr:nvCxnSpPr>
        <xdr:cNvPr id="6" name="直線矢印コネクタ 5">
          <a:extLst>
            <a:ext uri="{FF2B5EF4-FFF2-40B4-BE49-F238E27FC236}">
              <a16:creationId xmlns:a16="http://schemas.microsoft.com/office/drawing/2014/main" id="{00000000-0008-0000-0B00-000006000000}"/>
            </a:ext>
          </a:extLst>
        </xdr:cNvPr>
        <xdr:cNvCxnSpPr/>
      </xdr:nvCxnSpPr>
      <xdr:spPr>
        <a:xfrm rot="5400000">
          <a:off x="238126" y="3971925"/>
          <a:ext cx="952502" cy="4"/>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218282</xdr:colOff>
      <xdr:row>12</xdr:row>
      <xdr:rowOff>19844</xdr:rowOff>
    </xdr:from>
    <xdr:to>
      <xdr:col>3</xdr:col>
      <xdr:colOff>219870</xdr:colOff>
      <xdr:row>14</xdr:row>
      <xdr:rowOff>315119</xdr:rowOff>
    </xdr:to>
    <xdr:cxnSp macro="">
      <xdr:nvCxnSpPr>
        <xdr:cNvPr id="7" name="直線矢印コネクタ 6">
          <a:extLst>
            <a:ext uri="{FF2B5EF4-FFF2-40B4-BE49-F238E27FC236}">
              <a16:creationId xmlns:a16="http://schemas.microsoft.com/office/drawing/2014/main" id="{00000000-0008-0000-0B00-000007000000}"/>
            </a:ext>
          </a:extLst>
        </xdr:cNvPr>
        <xdr:cNvCxnSpPr/>
      </xdr:nvCxnSpPr>
      <xdr:spPr>
        <a:xfrm rot="5400000" flipH="1" flipV="1">
          <a:off x="1243013" y="3967163"/>
          <a:ext cx="942975"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466729</xdr:colOff>
      <xdr:row>16</xdr:row>
      <xdr:rowOff>171450</xdr:rowOff>
    </xdr:from>
    <xdr:to>
      <xdr:col>6</xdr:col>
      <xdr:colOff>9526</xdr:colOff>
      <xdr:row>16</xdr:row>
      <xdr:rowOff>173038</xdr:rowOff>
    </xdr:to>
    <xdr:cxnSp macro="">
      <xdr:nvCxnSpPr>
        <xdr:cNvPr id="8" name="直線矢印コネクタ 7">
          <a:extLst>
            <a:ext uri="{FF2B5EF4-FFF2-40B4-BE49-F238E27FC236}">
              <a16:creationId xmlns:a16="http://schemas.microsoft.com/office/drawing/2014/main" id="{00000000-0008-0000-0B00-000008000000}"/>
            </a:ext>
          </a:extLst>
        </xdr:cNvPr>
        <xdr:cNvCxnSpPr/>
      </xdr:nvCxnSpPr>
      <xdr:spPr>
        <a:xfrm rot="10800000">
          <a:off x="2438404" y="49434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16</xdr:row>
      <xdr:rowOff>171450</xdr:rowOff>
    </xdr:from>
    <xdr:to>
      <xdr:col>9</xdr:col>
      <xdr:colOff>19047</xdr:colOff>
      <xdr:row>16</xdr:row>
      <xdr:rowOff>173038</xdr:rowOff>
    </xdr:to>
    <xdr:cxnSp macro="">
      <xdr:nvCxnSpPr>
        <xdr:cNvPr id="9" name="直線矢印コネクタ 8">
          <a:extLst>
            <a:ext uri="{FF2B5EF4-FFF2-40B4-BE49-F238E27FC236}">
              <a16:creationId xmlns:a16="http://schemas.microsoft.com/office/drawing/2014/main" id="{00000000-0008-0000-0B00-000009000000}"/>
            </a:ext>
          </a:extLst>
        </xdr:cNvPr>
        <xdr:cNvCxnSpPr/>
      </xdr:nvCxnSpPr>
      <xdr:spPr>
        <a:xfrm rot="10800000">
          <a:off x="3876675" y="49434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9525</xdr:colOff>
      <xdr:row>14</xdr:row>
      <xdr:rowOff>1588</xdr:rowOff>
    </xdr:from>
    <xdr:to>
      <xdr:col>6</xdr:col>
      <xdr:colOff>19050</xdr:colOff>
      <xdr:row>14</xdr:row>
      <xdr:rowOff>323850</xdr:rowOff>
    </xdr:to>
    <xdr:cxnSp macro="">
      <xdr:nvCxnSpPr>
        <xdr:cNvPr id="10" name="直線矢印コネクタ 9">
          <a:extLst>
            <a:ext uri="{FF2B5EF4-FFF2-40B4-BE49-F238E27FC236}">
              <a16:creationId xmlns:a16="http://schemas.microsoft.com/office/drawing/2014/main" id="{00000000-0008-0000-0B00-00000A000000}"/>
            </a:ext>
          </a:extLst>
        </xdr:cNvPr>
        <xdr:cNvCxnSpPr/>
      </xdr:nvCxnSpPr>
      <xdr:spPr>
        <a:xfrm flipV="1">
          <a:off x="2457450" y="4125913"/>
          <a:ext cx="485775" cy="322262"/>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8</xdr:row>
      <xdr:rowOff>0</xdr:rowOff>
    </xdr:from>
    <xdr:to>
      <xdr:col>9</xdr:col>
      <xdr:colOff>9525</xdr:colOff>
      <xdr:row>8</xdr:row>
      <xdr:rowOff>322262</xdr:rowOff>
    </xdr:to>
    <xdr:cxnSp macro="">
      <xdr:nvCxnSpPr>
        <xdr:cNvPr id="11" name="直線矢印コネクタ 10">
          <a:extLst>
            <a:ext uri="{FF2B5EF4-FFF2-40B4-BE49-F238E27FC236}">
              <a16:creationId xmlns:a16="http://schemas.microsoft.com/office/drawing/2014/main" id="{00000000-0008-0000-0B00-00000B000000}"/>
            </a:ext>
          </a:extLst>
        </xdr:cNvPr>
        <xdr:cNvCxnSpPr/>
      </xdr:nvCxnSpPr>
      <xdr:spPr>
        <a:xfrm flipV="1">
          <a:off x="3876675" y="2181225"/>
          <a:ext cx="485775" cy="322262"/>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8</xdr:row>
      <xdr:rowOff>9525</xdr:rowOff>
    </xdr:from>
    <xdr:to>
      <xdr:col>10</xdr:col>
      <xdr:colOff>219080</xdr:colOff>
      <xdr:row>8</xdr:row>
      <xdr:rowOff>323852</xdr:rowOff>
    </xdr:to>
    <xdr:cxnSp macro="">
      <xdr:nvCxnSpPr>
        <xdr:cNvPr id="12" name="直線矢印コネクタ 11">
          <a:extLst>
            <a:ext uri="{FF2B5EF4-FFF2-40B4-BE49-F238E27FC236}">
              <a16:creationId xmlns:a16="http://schemas.microsoft.com/office/drawing/2014/main" id="{00000000-0008-0000-0B00-00000C000000}"/>
            </a:ext>
          </a:extLst>
        </xdr:cNvPr>
        <xdr:cNvCxnSpPr/>
      </xdr:nvCxnSpPr>
      <xdr:spPr>
        <a:xfrm rot="5400000">
          <a:off x="4891089" y="2347912"/>
          <a:ext cx="314327" cy="4"/>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247650</xdr:colOff>
      <xdr:row>14</xdr:row>
      <xdr:rowOff>9528</xdr:rowOff>
    </xdr:from>
    <xdr:to>
      <xdr:col>10</xdr:col>
      <xdr:colOff>247654</xdr:colOff>
      <xdr:row>14</xdr:row>
      <xdr:rowOff>323855</xdr:rowOff>
    </xdr:to>
    <xdr:cxnSp macro="">
      <xdr:nvCxnSpPr>
        <xdr:cNvPr id="13" name="直線矢印コネクタ 12">
          <a:extLst>
            <a:ext uri="{FF2B5EF4-FFF2-40B4-BE49-F238E27FC236}">
              <a16:creationId xmlns:a16="http://schemas.microsoft.com/office/drawing/2014/main" id="{00000000-0008-0000-0B00-00000D000000}"/>
            </a:ext>
          </a:extLst>
        </xdr:cNvPr>
        <xdr:cNvCxnSpPr/>
      </xdr:nvCxnSpPr>
      <xdr:spPr>
        <a:xfrm rot="5400000">
          <a:off x="4919663" y="4291015"/>
          <a:ext cx="314327" cy="4"/>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219075</xdr:colOff>
      <xdr:row>13</xdr:row>
      <xdr:rowOff>323851</xdr:rowOff>
    </xdr:from>
    <xdr:to>
      <xdr:col>12</xdr:col>
      <xdr:colOff>219076</xdr:colOff>
      <xdr:row>15</xdr:row>
      <xdr:rowOff>9526</xdr:rowOff>
    </xdr:to>
    <xdr:cxnSp macro="">
      <xdr:nvCxnSpPr>
        <xdr:cNvPr id="14" name="直線矢印コネクタ 13">
          <a:extLst>
            <a:ext uri="{FF2B5EF4-FFF2-40B4-BE49-F238E27FC236}">
              <a16:creationId xmlns:a16="http://schemas.microsoft.com/office/drawing/2014/main" id="{00000000-0008-0000-0B00-00000E000000}"/>
            </a:ext>
          </a:extLst>
        </xdr:cNvPr>
        <xdr:cNvCxnSpPr/>
      </xdr:nvCxnSpPr>
      <xdr:spPr>
        <a:xfrm rot="5400000" flipH="1" flipV="1">
          <a:off x="5900738" y="4291013"/>
          <a:ext cx="333375" cy="1"/>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285750</xdr:colOff>
      <xdr:row>18</xdr:row>
      <xdr:rowOff>19051</xdr:rowOff>
    </xdr:from>
    <xdr:to>
      <xdr:col>10</xdr:col>
      <xdr:colOff>285754</xdr:colOff>
      <xdr:row>19</xdr:row>
      <xdr:rowOff>3</xdr:rowOff>
    </xdr:to>
    <xdr:cxnSp macro="">
      <xdr:nvCxnSpPr>
        <xdr:cNvPr id="15" name="直線矢印コネクタ 14">
          <a:extLst>
            <a:ext uri="{FF2B5EF4-FFF2-40B4-BE49-F238E27FC236}">
              <a16:creationId xmlns:a16="http://schemas.microsoft.com/office/drawing/2014/main" id="{00000000-0008-0000-0B00-00000F000000}"/>
            </a:ext>
          </a:extLst>
        </xdr:cNvPr>
        <xdr:cNvCxnSpPr/>
      </xdr:nvCxnSpPr>
      <xdr:spPr>
        <a:xfrm rot="5400000">
          <a:off x="4962526" y="5591175"/>
          <a:ext cx="304802" cy="4"/>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219075</xdr:colOff>
      <xdr:row>7</xdr:row>
      <xdr:rowOff>314325</xdr:rowOff>
    </xdr:from>
    <xdr:to>
      <xdr:col>12</xdr:col>
      <xdr:colOff>219076</xdr:colOff>
      <xdr:row>9</xdr:row>
      <xdr:rowOff>0</xdr:rowOff>
    </xdr:to>
    <xdr:cxnSp macro="">
      <xdr:nvCxnSpPr>
        <xdr:cNvPr id="16" name="直線矢印コネクタ 15">
          <a:extLst>
            <a:ext uri="{FF2B5EF4-FFF2-40B4-BE49-F238E27FC236}">
              <a16:creationId xmlns:a16="http://schemas.microsoft.com/office/drawing/2014/main" id="{00000000-0008-0000-0B00-000010000000}"/>
            </a:ext>
          </a:extLst>
        </xdr:cNvPr>
        <xdr:cNvCxnSpPr/>
      </xdr:nvCxnSpPr>
      <xdr:spPr>
        <a:xfrm rot="5400000" flipH="1" flipV="1">
          <a:off x="5900738" y="2338387"/>
          <a:ext cx="333375" cy="1"/>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209550</xdr:colOff>
      <xdr:row>17</xdr:row>
      <xdr:rowOff>323850</xdr:rowOff>
    </xdr:from>
    <xdr:to>
      <xdr:col>12</xdr:col>
      <xdr:colOff>209551</xdr:colOff>
      <xdr:row>19</xdr:row>
      <xdr:rowOff>9525</xdr:rowOff>
    </xdr:to>
    <xdr:cxnSp macro="">
      <xdr:nvCxnSpPr>
        <xdr:cNvPr id="17" name="直線矢印コネクタ 16">
          <a:extLst>
            <a:ext uri="{FF2B5EF4-FFF2-40B4-BE49-F238E27FC236}">
              <a16:creationId xmlns:a16="http://schemas.microsoft.com/office/drawing/2014/main" id="{00000000-0008-0000-0B00-000011000000}"/>
            </a:ext>
          </a:extLst>
        </xdr:cNvPr>
        <xdr:cNvCxnSpPr/>
      </xdr:nvCxnSpPr>
      <xdr:spPr>
        <a:xfrm rot="5400000" flipH="1" flipV="1">
          <a:off x="5891213" y="5586412"/>
          <a:ext cx="333375" cy="1"/>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276225</xdr:colOff>
      <xdr:row>21</xdr:row>
      <xdr:rowOff>9526</xdr:rowOff>
    </xdr:from>
    <xdr:to>
      <xdr:col>10</xdr:col>
      <xdr:colOff>276229</xdr:colOff>
      <xdr:row>21</xdr:row>
      <xdr:rowOff>323853</xdr:rowOff>
    </xdr:to>
    <xdr:cxnSp macro="">
      <xdr:nvCxnSpPr>
        <xdr:cNvPr id="18" name="直線矢印コネクタ 17">
          <a:extLst>
            <a:ext uri="{FF2B5EF4-FFF2-40B4-BE49-F238E27FC236}">
              <a16:creationId xmlns:a16="http://schemas.microsoft.com/office/drawing/2014/main" id="{00000000-0008-0000-0B00-000012000000}"/>
            </a:ext>
          </a:extLst>
        </xdr:cNvPr>
        <xdr:cNvCxnSpPr/>
      </xdr:nvCxnSpPr>
      <xdr:spPr>
        <a:xfrm rot="5400000">
          <a:off x="4948238" y="6557963"/>
          <a:ext cx="314327" cy="4"/>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200025</xdr:colOff>
      <xdr:row>21</xdr:row>
      <xdr:rowOff>0</xdr:rowOff>
    </xdr:from>
    <xdr:to>
      <xdr:col>12</xdr:col>
      <xdr:colOff>200026</xdr:colOff>
      <xdr:row>22</xdr:row>
      <xdr:rowOff>0</xdr:rowOff>
    </xdr:to>
    <xdr:cxnSp macro="">
      <xdr:nvCxnSpPr>
        <xdr:cNvPr id="19" name="直線矢印コネクタ 18">
          <a:extLst>
            <a:ext uri="{FF2B5EF4-FFF2-40B4-BE49-F238E27FC236}">
              <a16:creationId xmlns:a16="http://schemas.microsoft.com/office/drawing/2014/main" id="{00000000-0008-0000-0B00-000013000000}"/>
            </a:ext>
          </a:extLst>
        </xdr:cNvPr>
        <xdr:cNvCxnSpPr/>
      </xdr:nvCxnSpPr>
      <xdr:spPr>
        <a:xfrm rot="5400000" flipH="1" flipV="1">
          <a:off x="5886451" y="6553199"/>
          <a:ext cx="323850" cy="1"/>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18</xdr:row>
      <xdr:rowOff>19051</xdr:rowOff>
    </xdr:from>
    <xdr:to>
      <xdr:col>1</xdr:col>
      <xdr:colOff>285754</xdr:colOff>
      <xdr:row>19</xdr:row>
      <xdr:rowOff>3</xdr:rowOff>
    </xdr:to>
    <xdr:cxnSp macro="">
      <xdr:nvCxnSpPr>
        <xdr:cNvPr id="20" name="直線矢印コネクタ 19">
          <a:extLst>
            <a:ext uri="{FF2B5EF4-FFF2-40B4-BE49-F238E27FC236}">
              <a16:creationId xmlns:a16="http://schemas.microsoft.com/office/drawing/2014/main" id="{00000000-0008-0000-0B00-000014000000}"/>
            </a:ext>
          </a:extLst>
        </xdr:cNvPr>
        <xdr:cNvCxnSpPr/>
      </xdr:nvCxnSpPr>
      <xdr:spPr>
        <a:xfrm rot="5400000">
          <a:off x="609601" y="5591175"/>
          <a:ext cx="304802" cy="4"/>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209550</xdr:colOff>
      <xdr:row>17</xdr:row>
      <xdr:rowOff>323850</xdr:rowOff>
    </xdr:from>
    <xdr:to>
      <xdr:col>3</xdr:col>
      <xdr:colOff>209551</xdr:colOff>
      <xdr:row>19</xdr:row>
      <xdr:rowOff>9525</xdr:rowOff>
    </xdr:to>
    <xdr:cxnSp macro="">
      <xdr:nvCxnSpPr>
        <xdr:cNvPr id="21" name="直線矢印コネクタ 20">
          <a:extLst>
            <a:ext uri="{FF2B5EF4-FFF2-40B4-BE49-F238E27FC236}">
              <a16:creationId xmlns:a16="http://schemas.microsoft.com/office/drawing/2014/main" id="{00000000-0008-0000-0B00-000015000000}"/>
            </a:ext>
          </a:extLst>
        </xdr:cNvPr>
        <xdr:cNvCxnSpPr/>
      </xdr:nvCxnSpPr>
      <xdr:spPr>
        <a:xfrm rot="5400000" flipH="1" flipV="1">
          <a:off x="1538288" y="5586412"/>
          <a:ext cx="333375" cy="1"/>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276225</xdr:colOff>
      <xdr:row>21</xdr:row>
      <xdr:rowOff>9526</xdr:rowOff>
    </xdr:from>
    <xdr:to>
      <xdr:col>1</xdr:col>
      <xdr:colOff>276229</xdr:colOff>
      <xdr:row>21</xdr:row>
      <xdr:rowOff>323853</xdr:rowOff>
    </xdr:to>
    <xdr:cxnSp macro="">
      <xdr:nvCxnSpPr>
        <xdr:cNvPr id="22" name="直線矢印コネクタ 21">
          <a:extLst>
            <a:ext uri="{FF2B5EF4-FFF2-40B4-BE49-F238E27FC236}">
              <a16:creationId xmlns:a16="http://schemas.microsoft.com/office/drawing/2014/main" id="{00000000-0008-0000-0B00-000016000000}"/>
            </a:ext>
          </a:extLst>
        </xdr:cNvPr>
        <xdr:cNvCxnSpPr/>
      </xdr:nvCxnSpPr>
      <xdr:spPr>
        <a:xfrm rot="5400000">
          <a:off x="595313" y="6557963"/>
          <a:ext cx="314327" cy="4"/>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200025</xdr:colOff>
      <xdr:row>21</xdr:row>
      <xdr:rowOff>0</xdr:rowOff>
    </xdr:from>
    <xdr:to>
      <xdr:col>3</xdr:col>
      <xdr:colOff>200026</xdr:colOff>
      <xdr:row>22</xdr:row>
      <xdr:rowOff>0</xdr:rowOff>
    </xdr:to>
    <xdr:cxnSp macro="">
      <xdr:nvCxnSpPr>
        <xdr:cNvPr id="23" name="直線矢印コネクタ 22">
          <a:extLst>
            <a:ext uri="{FF2B5EF4-FFF2-40B4-BE49-F238E27FC236}">
              <a16:creationId xmlns:a16="http://schemas.microsoft.com/office/drawing/2014/main" id="{00000000-0008-0000-0B00-000017000000}"/>
            </a:ext>
          </a:extLst>
        </xdr:cNvPr>
        <xdr:cNvCxnSpPr/>
      </xdr:nvCxnSpPr>
      <xdr:spPr>
        <a:xfrm rot="5400000" flipH="1" flipV="1">
          <a:off x="1533526" y="6553199"/>
          <a:ext cx="323850" cy="1"/>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457200</xdr:colOff>
      <xdr:row>23</xdr:row>
      <xdr:rowOff>180975</xdr:rowOff>
    </xdr:from>
    <xdr:to>
      <xdr:col>8</xdr:col>
      <xdr:colOff>476247</xdr:colOff>
      <xdr:row>23</xdr:row>
      <xdr:rowOff>182563</xdr:rowOff>
    </xdr:to>
    <xdr:cxnSp macro="">
      <xdr:nvCxnSpPr>
        <xdr:cNvPr id="24" name="直線矢印コネクタ 23">
          <a:extLst>
            <a:ext uri="{FF2B5EF4-FFF2-40B4-BE49-F238E27FC236}">
              <a16:creationId xmlns:a16="http://schemas.microsoft.com/office/drawing/2014/main" id="{00000000-0008-0000-0B00-000018000000}"/>
            </a:ext>
          </a:extLst>
        </xdr:cNvPr>
        <xdr:cNvCxnSpPr/>
      </xdr:nvCxnSpPr>
      <xdr:spPr>
        <a:xfrm rot="10800000">
          <a:off x="3857625" y="7219950"/>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457200</xdr:colOff>
      <xdr:row>23</xdr:row>
      <xdr:rowOff>180975</xdr:rowOff>
    </xdr:from>
    <xdr:to>
      <xdr:col>5</xdr:col>
      <xdr:colOff>476247</xdr:colOff>
      <xdr:row>23</xdr:row>
      <xdr:rowOff>182563</xdr:rowOff>
    </xdr:to>
    <xdr:cxnSp macro="">
      <xdr:nvCxnSpPr>
        <xdr:cNvPr id="25" name="直線矢印コネクタ 24">
          <a:extLst>
            <a:ext uri="{FF2B5EF4-FFF2-40B4-BE49-F238E27FC236}">
              <a16:creationId xmlns:a16="http://schemas.microsoft.com/office/drawing/2014/main" id="{00000000-0008-0000-0B00-000019000000}"/>
            </a:ext>
          </a:extLst>
        </xdr:cNvPr>
        <xdr:cNvCxnSpPr/>
      </xdr:nvCxnSpPr>
      <xdr:spPr>
        <a:xfrm rot="10800000">
          <a:off x="2428875" y="7219950"/>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457200</xdr:colOff>
      <xdr:row>24</xdr:row>
      <xdr:rowOff>152400</xdr:rowOff>
    </xdr:from>
    <xdr:to>
      <xdr:col>8</xdr:col>
      <xdr:colOff>476247</xdr:colOff>
      <xdr:row>24</xdr:row>
      <xdr:rowOff>153988</xdr:rowOff>
    </xdr:to>
    <xdr:cxnSp macro="">
      <xdr:nvCxnSpPr>
        <xdr:cNvPr id="26" name="直線矢印コネクタ 25">
          <a:extLst>
            <a:ext uri="{FF2B5EF4-FFF2-40B4-BE49-F238E27FC236}">
              <a16:creationId xmlns:a16="http://schemas.microsoft.com/office/drawing/2014/main" id="{00000000-0008-0000-0B00-00001A000000}"/>
            </a:ext>
          </a:extLst>
        </xdr:cNvPr>
        <xdr:cNvCxnSpPr/>
      </xdr:nvCxnSpPr>
      <xdr:spPr>
        <a:xfrm rot="10800000">
          <a:off x="3857625" y="75152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457200</xdr:colOff>
      <xdr:row>24</xdr:row>
      <xdr:rowOff>152400</xdr:rowOff>
    </xdr:from>
    <xdr:to>
      <xdr:col>5</xdr:col>
      <xdr:colOff>476247</xdr:colOff>
      <xdr:row>24</xdr:row>
      <xdr:rowOff>153988</xdr:rowOff>
    </xdr:to>
    <xdr:cxnSp macro="">
      <xdr:nvCxnSpPr>
        <xdr:cNvPr id="27" name="直線矢印コネクタ 26">
          <a:extLst>
            <a:ext uri="{FF2B5EF4-FFF2-40B4-BE49-F238E27FC236}">
              <a16:creationId xmlns:a16="http://schemas.microsoft.com/office/drawing/2014/main" id="{00000000-0008-0000-0B00-00001B000000}"/>
            </a:ext>
          </a:extLst>
        </xdr:cNvPr>
        <xdr:cNvCxnSpPr/>
      </xdr:nvCxnSpPr>
      <xdr:spPr>
        <a:xfrm rot="10800000">
          <a:off x="2428875" y="75152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466725</xdr:colOff>
      <xdr:row>25</xdr:row>
      <xdr:rowOff>171450</xdr:rowOff>
    </xdr:from>
    <xdr:to>
      <xdr:col>9</xdr:col>
      <xdr:colOff>9522</xdr:colOff>
      <xdr:row>25</xdr:row>
      <xdr:rowOff>173038</xdr:rowOff>
    </xdr:to>
    <xdr:cxnSp macro="">
      <xdr:nvCxnSpPr>
        <xdr:cNvPr id="28" name="直線矢印コネクタ 27">
          <a:extLst>
            <a:ext uri="{FF2B5EF4-FFF2-40B4-BE49-F238E27FC236}">
              <a16:creationId xmlns:a16="http://schemas.microsoft.com/office/drawing/2014/main" id="{00000000-0008-0000-0B00-00001C000000}"/>
            </a:ext>
          </a:extLst>
        </xdr:cNvPr>
        <xdr:cNvCxnSpPr/>
      </xdr:nvCxnSpPr>
      <xdr:spPr>
        <a:xfrm rot="10800000">
          <a:off x="3867150" y="78581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466725</xdr:colOff>
      <xdr:row>25</xdr:row>
      <xdr:rowOff>171450</xdr:rowOff>
    </xdr:from>
    <xdr:to>
      <xdr:col>6</xdr:col>
      <xdr:colOff>9522</xdr:colOff>
      <xdr:row>25</xdr:row>
      <xdr:rowOff>173038</xdr:rowOff>
    </xdr:to>
    <xdr:cxnSp macro="">
      <xdr:nvCxnSpPr>
        <xdr:cNvPr id="29" name="直線矢印コネクタ 28">
          <a:extLst>
            <a:ext uri="{FF2B5EF4-FFF2-40B4-BE49-F238E27FC236}">
              <a16:creationId xmlns:a16="http://schemas.microsoft.com/office/drawing/2014/main" id="{00000000-0008-0000-0B00-00001D000000}"/>
            </a:ext>
          </a:extLst>
        </xdr:cNvPr>
        <xdr:cNvCxnSpPr/>
      </xdr:nvCxnSpPr>
      <xdr:spPr>
        <a:xfrm rot="10800000">
          <a:off x="2438400" y="78581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466725</xdr:colOff>
      <xdr:row>26</xdr:row>
      <xdr:rowOff>171450</xdr:rowOff>
    </xdr:from>
    <xdr:to>
      <xdr:col>9</xdr:col>
      <xdr:colOff>9522</xdr:colOff>
      <xdr:row>26</xdr:row>
      <xdr:rowOff>173038</xdr:rowOff>
    </xdr:to>
    <xdr:cxnSp macro="">
      <xdr:nvCxnSpPr>
        <xdr:cNvPr id="30" name="直線矢印コネクタ 29">
          <a:extLst>
            <a:ext uri="{FF2B5EF4-FFF2-40B4-BE49-F238E27FC236}">
              <a16:creationId xmlns:a16="http://schemas.microsoft.com/office/drawing/2014/main" id="{00000000-0008-0000-0B00-00001E000000}"/>
            </a:ext>
          </a:extLst>
        </xdr:cNvPr>
        <xdr:cNvCxnSpPr/>
      </xdr:nvCxnSpPr>
      <xdr:spPr>
        <a:xfrm rot="10800000">
          <a:off x="3867150" y="81819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466725</xdr:colOff>
      <xdr:row>26</xdr:row>
      <xdr:rowOff>171450</xdr:rowOff>
    </xdr:from>
    <xdr:to>
      <xdr:col>6</xdr:col>
      <xdr:colOff>9522</xdr:colOff>
      <xdr:row>26</xdr:row>
      <xdr:rowOff>173038</xdr:rowOff>
    </xdr:to>
    <xdr:cxnSp macro="">
      <xdr:nvCxnSpPr>
        <xdr:cNvPr id="31" name="直線矢印コネクタ 30">
          <a:extLst>
            <a:ext uri="{FF2B5EF4-FFF2-40B4-BE49-F238E27FC236}">
              <a16:creationId xmlns:a16="http://schemas.microsoft.com/office/drawing/2014/main" id="{00000000-0008-0000-0B00-00001F000000}"/>
            </a:ext>
          </a:extLst>
        </xdr:cNvPr>
        <xdr:cNvCxnSpPr/>
      </xdr:nvCxnSpPr>
      <xdr:spPr>
        <a:xfrm rot="10800000">
          <a:off x="2438400" y="81819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466725</xdr:colOff>
      <xdr:row>27</xdr:row>
      <xdr:rowOff>171450</xdr:rowOff>
    </xdr:from>
    <xdr:to>
      <xdr:col>9</xdr:col>
      <xdr:colOff>9522</xdr:colOff>
      <xdr:row>27</xdr:row>
      <xdr:rowOff>173038</xdr:rowOff>
    </xdr:to>
    <xdr:cxnSp macro="">
      <xdr:nvCxnSpPr>
        <xdr:cNvPr id="32" name="直線矢印コネクタ 31">
          <a:extLst>
            <a:ext uri="{FF2B5EF4-FFF2-40B4-BE49-F238E27FC236}">
              <a16:creationId xmlns:a16="http://schemas.microsoft.com/office/drawing/2014/main" id="{00000000-0008-0000-0B00-000020000000}"/>
            </a:ext>
          </a:extLst>
        </xdr:cNvPr>
        <xdr:cNvCxnSpPr/>
      </xdr:nvCxnSpPr>
      <xdr:spPr>
        <a:xfrm rot="10800000">
          <a:off x="3867150" y="85058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466725</xdr:colOff>
      <xdr:row>27</xdr:row>
      <xdr:rowOff>171450</xdr:rowOff>
    </xdr:from>
    <xdr:to>
      <xdr:col>6</xdr:col>
      <xdr:colOff>9522</xdr:colOff>
      <xdr:row>27</xdr:row>
      <xdr:rowOff>173038</xdr:rowOff>
    </xdr:to>
    <xdr:cxnSp macro="">
      <xdr:nvCxnSpPr>
        <xdr:cNvPr id="33" name="直線矢印コネクタ 32">
          <a:extLst>
            <a:ext uri="{FF2B5EF4-FFF2-40B4-BE49-F238E27FC236}">
              <a16:creationId xmlns:a16="http://schemas.microsoft.com/office/drawing/2014/main" id="{00000000-0008-0000-0B00-000021000000}"/>
            </a:ext>
          </a:extLst>
        </xdr:cNvPr>
        <xdr:cNvCxnSpPr/>
      </xdr:nvCxnSpPr>
      <xdr:spPr>
        <a:xfrm rot="10800000">
          <a:off x="2438400" y="85058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466725</xdr:colOff>
      <xdr:row>28</xdr:row>
      <xdr:rowOff>171450</xdr:rowOff>
    </xdr:from>
    <xdr:to>
      <xdr:col>9</xdr:col>
      <xdr:colOff>9522</xdr:colOff>
      <xdr:row>28</xdr:row>
      <xdr:rowOff>173038</xdr:rowOff>
    </xdr:to>
    <xdr:cxnSp macro="">
      <xdr:nvCxnSpPr>
        <xdr:cNvPr id="34" name="直線矢印コネクタ 33">
          <a:extLst>
            <a:ext uri="{FF2B5EF4-FFF2-40B4-BE49-F238E27FC236}">
              <a16:creationId xmlns:a16="http://schemas.microsoft.com/office/drawing/2014/main" id="{00000000-0008-0000-0B00-000022000000}"/>
            </a:ext>
          </a:extLst>
        </xdr:cNvPr>
        <xdr:cNvCxnSpPr/>
      </xdr:nvCxnSpPr>
      <xdr:spPr>
        <a:xfrm rot="10800000">
          <a:off x="3867150" y="88296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466725</xdr:colOff>
      <xdr:row>28</xdr:row>
      <xdr:rowOff>171450</xdr:rowOff>
    </xdr:from>
    <xdr:to>
      <xdr:col>6</xdr:col>
      <xdr:colOff>9522</xdr:colOff>
      <xdr:row>28</xdr:row>
      <xdr:rowOff>173038</xdr:rowOff>
    </xdr:to>
    <xdr:cxnSp macro="">
      <xdr:nvCxnSpPr>
        <xdr:cNvPr id="35" name="直線矢印コネクタ 34">
          <a:extLst>
            <a:ext uri="{FF2B5EF4-FFF2-40B4-BE49-F238E27FC236}">
              <a16:creationId xmlns:a16="http://schemas.microsoft.com/office/drawing/2014/main" id="{00000000-0008-0000-0B00-000023000000}"/>
            </a:ext>
          </a:extLst>
        </xdr:cNvPr>
        <xdr:cNvCxnSpPr/>
      </xdr:nvCxnSpPr>
      <xdr:spPr>
        <a:xfrm rot="10800000">
          <a:off x="2438400" y="88296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466725</xdr:colOff>
      <xdr:row>29</xdr:row>
      <xdr:rowOff>171450</xdr:rowOff>
    </xdr:from>
    <xdr:to>
      <xdr:col>9</xdr:col>
      <xdr:colOff>9522</xdr:colOff>
      <xdr:row>29</xdr:row>
      <xdr:rowOff>173038</xdr:rowOff>
    </xdr:to>
    <xdr:cxnSp macro="">
      <xdr:nvCxnSpPr>
        <xdr:cNvPr id="36" name="直線矢印コネクタ 35">
          <a:extLst>
            <a:ext uri="{FF2B5EF4-FFF2-40B4-BE49-F238E27FC236}">
              <a16:creationId xmlns:a16="http://schemas.microsoft.com/office/drawing/2014/main" id="{00000000-0008-0000-0B00-000024000000}"/>
            </a:ext>
          </a:extLst>
        </xdr:cNvPr>
        <xdr:cNvCxnSpPr/>
      </xdr:nvCxnSpPr>
      <xdr:spPr>
        <a:xfrm rot="10800000">
          <a:off x="3867150" y="91535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466725</xdr:colOff>
      <xdr:row>29</xdr:row>
      <xdr:rowOff>171450</xdr:rowOff>
    </xdr:from>
    <xdr:to>
      <xdr:col>6</xdr:col>
      <xdr:colOff>9522</xdr:colOff>
      <xdr:row>29</xdr:row>
      <xdr:rowOff>173038</xdr:rowOff>
    </xdr:to>
    <xdr:cxnSp macro="">
      <xdr:nvCxnSpPr>
        <xdr:cNvPr id="37" name="直線矢印コネクタ 36">
          <a:extLst>
            <a:ext uri="{FF2B5EF4-FFF2-40B4-BE49-F238E27FC236}">
              <a16:creationId xmlns:a16="http://schemas.microsoft.com/office/drawing/2014/main" id="{00000000-0008-0000-0B00-000025000000}"/>
            </a:ext>
          </a:extLst>
        </xdr:cNvPr>
        <xdr:cNvCxnSpPr/>
      </xdr:nvCxnSpPr>
      <xdr:spPr>
        <a:xfrm rot="10800000">
          <a:off x="2438400" y="91535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466725</xdr:colOff>
      <xdr:row>30</xdr:row>
      <xdr:rowOff>171450</xdr:rowOff>
    </xdr:from>
    <xdr:to>
      <xdr:col>9</xdr:col>
      <xdr:colOff>9522</xdr:colOff>
      <xdr:row>30</xdr:row>
      <xdr:rowOff>173038</xdr:rowOff>
    </xdr:to>
    <xdr:cxnSp macro="">
      <xdr:nvCxnSpPr>
        <xdr:cNvPr id="38" name="直線矢印コネクタ 37">
          <a:extLst>
            <a:ext uri="{FF2B5EF4-FFF2-40B4-BE49-F238E27FC236}">
              <a16:creationId xmlns:a16="http://schemas.microsoft.com/office/drawing/2014/main" id="{00000000-0008-0000-0B00-000026000000}"/>
            </a:ext>
          </a:extLst>
        </xdr:cNvPr>
        <xdr:cNvCxnSpPr/>
      </xdr:nvCxnSpPr>
      <xdr:spPr>
        <a:xfrm rot="10800000">
          <a:off x="3867150" y="94773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466725</xdr:colOff>
      <xdr:row>30</xdr:row>
      <xdr:rowOff>171450</xdr:rowOff>
    </xdr:from>
    <xdr:to>
      <xdr:col>6</xdr:col>
      <xdr:colOff>9522</xdr:colOff>
      <xdr:row>30</xdr:row>
      <xdr:rowOff>173038</xdr:rowOff>
    </xdr:to>
    <xdr:cxnSp macro="">
      <xdr:nvCxnSpPr>
        <xdr:cNvPr id="39" name="直線矢印コネクタ 38">
          <a:extLst>
            <a:ext uri="{FF2B5EF4-FFF2-40B4-BE49-F238E27FC236}">
              <a16:creationId xmlns:a16="http://schemas.microsoft.com/office/drawing/2014/main" id="{00000000-0008-0000-0B00-000027000000}"/>
            </a:ext>
          </a:extLst>
        </xdr:cNvPr>
        <xdr:cNvCxnSpPr/>
      </xdr:nvCxnSpPr>
      <xdr:spPr>
        <a:xfrm rot="10800000">
          <a:off x="2438400" y="94773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466725</xdr:colOff>
      <xdr:row>31</xdr:row>
      <xdr:rowOff>171450</xdr:rowOff>
    </xdr:from>
    <xdr:to>
      <xdr:col>9</xdr:col>
      <xdr:colOff>9522</xdr:colOff>
      <xdr:row>31</xdr:row>
      <xdr:rowOff>173038</xdr:rowOff>
    </xdr:to>
    <xdr:cxnSp macro="">
      <xdr:nvCxnSpPr>
        <xdr:cNvPr id="40" name="直線矢印コネクタ 39">
          <a:extLst>
            <a:ext uri="{FF2B5EF4-FFF2-40B4-BE49-F238E27FC236}">
              <a16:creationId xmlns:a16="http://schemas.microsoft.com/office/drawing/2014/main" id="{00000000-0008-0000-0B00-000028000000}"/>
            </a:ext>
          </a:extLst>
        </xdr:cNvPr>
        <xdr:cNvCxnSpPr/>
      </xdr:nvCxnSpPr>
      <xdr:spPr>
        <a:xfrm rot="10800000">
          <a:off x="3867150" y="98012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466725</xdr:colOff>
      <xdr:row>31</xdr:row>
      <xdr:rowOff>171450</xdr:rowOff>
    </xdr:from>
    <xdr:to>
      <xdr:col>6</xdr:col>
      <xdr:colOff>9522</xdr:colOff>
      <xdr:row>31</xdr:row>
      <xdr:rowOff>173038</xdr:rowOff>
    </xdr:to>
    <xdr:cxnSp macro="">
      <xdr:nvCxnSpPr>
        <xdr:cNvPr id="41" name="直線矢印コネクタ 40">
          <a:extLst>
            <a:ext uri="{FF2B5EF4-FFF2-40B4-BE49-F238E27FC236}">
              <a16:creationId xmlns:a16="http://schemas.microsoft.com/office/drawing/2014/main" id="{00000000-0008-0000-0B00-000029000000}"/>
            </a:ext>
          </a:extLst>
        </xdr:cNvPr>
        <xdr:cNvCxnSpPr/>
      </xdr:nvCxnSpPr>
      <xdr:spPr>
        <a:xfrm rot="10800000">
          <a:off x="2438400" y="980122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466725</xdr:colOff>
      <xdr:row>32</xdr:row>
      <xdr:rowOff>171450</xdr:rowOff>
    </xdr:from>
    <xdr:to>
      <xdr:col>9</xdr:col>
      <xdr:colOff>9522</xdr:colOff>
      <xdr:row>32</xdr:row>
      <xdr:rowOff>173038</xdr:rowOff>
    </xdr:to>
    <xdr:cxnSp macro="">
      <xdr:nvCxnSpPr>
        <xdr:cNvPr id="42" name="直線矢印コネクタ 41">
          <a:extLst>
            <a:ext uri="{FF2B5EF4-FFF2-40B4-BE49-F238E27FC236}">
              <a16:creationId xmlns:a16="http://schemas.microsoft.com/office/drawing/2014/main" id="{00000000-0008-0000-0B00-00002A000000}"/>
            </a:ext>
          </a:extLst>
        </xdr:cNvPr>
        <xdr:cNvCxnSpPr/>
      </xdr:nvCxnSpPr>
      <xdr:spPr>
        <a:xfrm rot="10800000">
          <a:off x="3867150" y="101250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466725</xdr:colOff>
      <xdr:row>32</xdr:row>
      <xdr:rowOff>171450</xdr:rowOff>
    </xdr:from>
    <xdr:to>
      <xdr:col>6</xdr:col>
      <xdr:colOff>9522</xdr:colOff>
      <xdr:row>32</xdr:row>
      <xdr:rowOff>173038</xdr:rowOff>
    </xdr:to>
    <xdr:cxnSp macro="">
      <xdr:nvCxnSpPr>
        <xdr:cNvPr id="43" name="直線矢印コネクタ 42">
          <a:extLst>
            <a:ext uri="{FF2B5EF4-FFF2-40B4-BE49-F238E27FC236}">
              <a16:creationId xmlns:a16="http://schemas.microsoft.com/office/drawing/2014/main" id="{00000000-0008-0000-0B00-00002B000000}"/>
            </a:ext>
          </a:extLst>
        </xdr:cNvPr>
        <xdr:cNvCxnSpPr/>
      </xdr:nvCxnSpPr>
      <xdr:spPr>
        <a:xfrm rot="10800000">
          <a:off x="2438400" y="10125075"/>
          <a:ext cx="495297" cy="1588"/>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39</xdr:row>
      <xdr:rowOff>9525</xdr:rowOff>
    </xdr:from>
    <xdr:to>
      <xdr:col>2</xdr:col>
      <xdr:colOff>0</xdr:colOff>
      <xdr:row>41</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flipV="1">
          <a:off x="1295400" y="8743950"/>
          <a:ext cx="0" cy="409575"/>
        </a:xfrm>
        <a:prstGeom prst="line">
          <a:avLst/>
        </a:prstGeom>
        <a:noFill/>
        <a:ln w="9525">
          <a:solidFill>
            <a:srgbClr val="000000"/>
          </a:solidFill>
          <a:round/>
          <a:headEnd/>
          <a:tailEnd type="triangle" w="med" len="med"/>
        </a:ln>
      </xdr:spPr>
    </xdr:sp>
    <xdr:clientData/>
  </xdr:twoCellAnchor>
  <xdr:twoCellAnchor>
    <xdr:from>
      <xdr:col>8</xdr:col>
      <xdr:colOff>9525</xdr:colOff>
      <xdr:row>31</xdr:row>
      <xdr:rowOff>0</xdr:rowOff>
    </xdr:from>
    <xdr:to>
      <xdr:col>8</xdr:col>
      <xdr:colOff>9525</xdr:colOff>
      <xdr:row>33</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flipV="1">
          <a:off x="5191125" y="7058025"/>
          <a:ext cx="0" cy="419100"/>
        </a:xfrm>
        <a:prstGeom prst="line">
          <a:avLst/>
        </a:prstGeom>
        <a:noFill/>
        <a:ln w="9525">
          <a:solidFill>
            <a:srgbClr val="000000"/>
          </a:solidFill>
          <a:round/>
          <a:headEnd/>
          <a:tailEnd type="triangle" w="med" len="med"/>
        </a:ln>
      </xdr:spPr>
    </xdr:sp>
    <xdr:clientData/>
  </xdr:twoCellAnchor>
  <xdr:twoCellAnchor>
    <xdr:from>
      <xdr:col>8</xdr:col>
      <xdr:colOff>0</xdr:colOff>
      <xdr:row>23</xdr:row>
      <xdr:rowOff>9525</xdr:rowOff>
    </xdr:from>
    <xdr:to>
      <xdr:col>8</xdr:col>
      <xdr:colOff>0</xdr:colOff>
      <xdr:row>24</xdr:row>
      <xdr:rowOff>238125</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flipV="1">
          <a:off x="5181600" y="5391150"/>
          <a:ext cx="0" cy="409575"/>
        </a:xfrm>
        <a:prstGeom prst="line">
          <a:avLst/>
        </a:prstGeom>
        <a:noFill/>
        <a:ln w="9525">
          <a:solidFill>
            <a:srgbClr val="000000"/>
          </a:solidFill>
          <a:round/>
          <a:headEnd/>
          <a:tailEnd type="triangle" w="med" len="med"/>
        </a:ln>
      </xdr:spPr>
    </xdr:sp>
    <xdr:clientData/>
  </xdr:twoCellAnchor>
  <xdr:twoCellAnchor>
    <xdr:from>
      <xdr:col>4</xdr:col>
      <xdr:colOff>123825</xdr:colOff>
      <xdr:row>27</xdr:row>
      <xdr:rowOff>190499</xdr:rowOff>
    </xdr:from>
    <xdr:to>
      <xdr:col>5</xdr:col>
      <xdr:colOff>609600</xdr:colOff>
      <xdr:row>27</xdr:row>
      <xdr:rowOff>190499</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flipH="1" flipV="1">
          <a:off x="2714625" y="6410324"/>
          <a:ext cx="1133475" cy="0"/>
        </a:xfrm>
        <a:prstGeom prst="line">
          <a:avLst/>
        </a:prstGeom>
        <a:noFill/>
        <a:ln w="9525">
          <a:solidFill>
            <a:srgbClr val="000000"/>
          </a:solidFill>
          <a:round/>
          <a:headEnd/>
          <a:tailEnd type="triangle" w="med" len="med"/>
        </a:ln>
      </xdr:spPr>
    </xdr:sp>
    <xdr:clientData/>
  </xdr:twoCellAnchor>
  <xdr:twoCellAnchor>
    <xdr:from>
      <xdr:col>2</xdr:col>
      <xdr:colOff>0</xdr:colOff>
      <xdr:row>23</xdr:row>
      <xdr:rowOff>0</xdr:rowOff>
    </xdr:from>
    <xdr:to>
      <xdr:col>2</xdr:col>
      <xdr:colOff>0</xdr:colOff>
      <xdr:row>24</xdr:row>
      <xdr:rowOff>161925</xdr:rowOff>
    </xdr:to>
    <xdr:sp macro="" textlink="">
      <xdr:nvSpPr>
        <xdr:cNvPr id="6" name="Line 6">
          <a:extLst>
            <a:ext uri="{FF2B5EF4-FFF2-40B4-BE49-F238E27FC236}">
              <a16:creationId xmlns:a16="http://schemas.microsoft.com/office/drawing/2014/main" id="{00000000-0008-0000-0C00-000006000000}"/>
            </a:ext>
          </a:extLst>
        </xdr:cNvPr>
        <xdr:cNvSpPr>
          <a:spLocks noChangeShapeType="1"/>
        </xdr:cNvSpPr>
      </xdr:nvSpPr>
      <xdr:spPr bwMode="auto">
        <a:xfrm flipV="1">
          <a:off x="1295400" y="5381625"/>
          <a:ext cx="0" cy="371475"/>
        </a:xfrm>
        <a:prstGeom prst="line">
          <a:avLst/>
        </a:prstGeom>
        <a:noFill/>
        <a:ln w="9525">
          <a:solidFill>
            <a:srgbClr val="000000"/>
          </a:solidFill>
          <a:round/>
          <a:headEnd/>
          <a:tailEnd type="triangle" w="med" len="med"/>
        </a:ln>
      </xdr:spPr>
    </xdr:sp>
    <xdr:clientData/>
  </xdr:twoCellAnchor>
  <xdr:twoCellAnchor>
    <xdr:from>
      <xdr:col>2</xdr:col>
      <xdr:colOff>9525</xdr:colOff>
      <xdr:row>15</xdr:row>
      <xdr:rowOff>9524</xdr:rowOff>
    </xdr:from>
    <xdr:to>
      <xdr:col>2</xdr:col>
      <xdr:colOff>9525</xdr:colOff>
      <xdr:row>16</xdr:row>
      <xdr:rowOff>200025</xdr:rowOff>
    </xdr:to>
    <xdr:sp macro="" textlink="">
      <xdr:nvSpPr>
        <xdr:cNvPr id="7" name="Line 7">
          <a:extLst>
            <a:ext uri="{FF2B5EF4-FFF2-40B4-BE49-F238E27FC236}">
              <a16:creationId xmlns:a16="http://schemas.microsoft.com/office/drawing/2014/main" id="{00000000-0008-0000-0C00-000007000000}"/>
            </a:ext>
          </a:extLst>
        </xdr:cNvPr>
        <xdr:cNvSpPr>
          <a:spLocks noChangeShapeType="1"/>
        </xdr:cNvSpPr>
      </xdr:nvSpPr>
      <xdr:spPr bwMode="auto">
        <a:xfrm flipV="1">
          <a:off x="1304925" y="3714749"/>
          <a:ext cx="0" cy="400051"/>
        </a:xfrm>
        <a:prstGeom prst="line">
          <a:avLst/>
        </a:prstGeom>
        <a:noFill/>
        <a:ln w="9525">
          <a:solidFill>
            <a:srgbClr val="000000"/>
          </a:solidFill>
          <a:round/>
          <a:headEnd/>
          <a:tailEnd type="triangle" w="med" len="med"/>
        </a:ln>
      </xdr:spPr>
    </xdr:sp>
    <xdr:clientData/>
  </xdr:twoCellAnchor>
  <xdr:twoCellAnchor>
    <xdr:from>
      <xdr:col>2</xdr:col>
      <xdr:colOff>0</xdr:colOff>
      <xdr:row>7</xdr:row>
      <xdr:rowOff>9525</xdr:rowOff>
    </xdr:from>
    <xdr:to>
      <xdr:col>2</xdr:col>
      <xdr:colOff>0</xdr:colOff>
      <xdr:row>9</xdr:row>
      <xdr:rowOff>0</xdr:rowOff>
    </xdr:to>
    <xdr:sp macro="" textlink="">
      <xdr:nvSpPr>
        <xdr:cNvPr id="8" name="Line 8">
          <a:extLst>
            <a:ext uri="{FF2B5EF4-FFF2-40B4-BE49-F238E27FC236}">
              <a16:creationId xmlns:a16="http://schemas.microsoft.com/office/drawing/2014/main" id="{00000000-0008-0000-0C00-000008000000}"/>
            </a:ext>
          </a:extLst>
        </xdr:cNvPr>
        <xdr:cNvSpPr>
          <a:spLocks noChangeShapeType="1"/>
        </xdr:cNvSpPr>
      </xdr:nvSpPr>
      <xdr:spPr bwMode="auto">
        <a:xfrm flipV="1">
          <a:off x="1295400" y="2038350"/>
          <a:ext cx="0" cy="409575"/>
        </a:xfrm>
        <a:prstGeom prst="line">
          <a:avLst/>
        </a:prstGeom>
        <a:noFill/>
        <a:ln w="9525">
          <a:solidFill>
            <a:srgbClr val="000000"/>
          </a:solidFill>
          <a:round/>
          <a:headEnd/>
          <a:tailEnd type="triangle" w="med" len="med"/>
        </a:ln>
      </xdr:spPr>
    </xdr:sp>
    <xdr:clientData/>
  </xdr:twoCellAnchor>
  <xdr:twoCellAnchor>
    <xdr:from>
      <xdr:col>4</xdr:col>
      <xdr:colOff>161925</xdr:colOff>
      <xdr:row>4</xdr:row>
      <xdr:rowOff>9523</xdr:rowOff>
    </xdr:from>
    <xdr:to>
      <xdr:col>5</xdr:col>
      <xdr:colOff>552450</xdr:colOff>
      <xdr:row>4</xdr:row>
      <xdr:rowOff>9524</xdr:rowOff>
    </xdr:to>
    <xdr:sp macro="" textlink="">
      <xdr:nvSpPr>
        <xdr:cNvPr id="9" name="Line 9">
          <a:extLst>
            <a:ext uri="{FF2B5EF4-FFF2-40B4-BE49-F238E27FC236}">
              <a16:creationId xmlns:a16="http://schemas.microsoft.com/office/drawing/2014/main" id="{00000000-0008-0000-0C00-000009000000}"/>
            </a:ext>
          </a:extLst>
        </xdr:cNvPr>
        <xdr:cNvSpPr>
          <a:spLocks noChangeShapeType="1"/>
        </xdr:cNvSpPr>
      </xdr:nvSpPr>
      <xdr:spPr bwMode="auto">
        <a:xfrm>
          <a:off x="2752725" y="1409698"/>
          <a:ext cx="1038225" cy="1"/>
        </a:xfrm>
        <a:prstGeom prst="line">
          <a:avLst/>
        </a:prstGeom>
        <a:noFill/>
        <a:ln w="9525">
          <a:solidFill>
            <a:srgbClr val="000000"/>
          </a:solidFill>
          <a:round/>
          <a:headEnd/>
          <a:tailEnd type="triangle" w="med" len="med"/>
        </a:ln>
      </xdr:spPr>
    </xdr:sp>
    <xdr:clientData/>
  </xdr:twoCellAnchor>
  <xdr:twoCellAnchor>
    <xdr:from>
      <xdr:col>2</xdr:col>
      <xdr:colOff>0</xdr:colOff>
      <xdr:row>31</xdr:row>
      <xdr:rowOff>19050</xdr:rowOff>
    </xdr:from>
    <xdr:to>
      <xdr:col>2</xdr:col>
      <xdr:colOff>0</xdr:colOff>
      <xdr:row>32</xdr:row>
      <xdr:rowOff>180975</xdr:rowOff>
    </xdr:to>
    <xdr:sp macro="" textlink="">
      <xdr:nvSpPr>
        <xdr:cNvPr id="10" name="Line 6">
          <a:extLst>
            <a:ext uri="{FF2B5EF4-FFF2-40B4-BE49-F238E27FC236}">
              <a16:creationId xmlns:a16="http://schemas.microsoft.com/office/drawing/2014/main" id="{00000000-0008-0000-0C00-00000A000000}"/>
            </a:ext>
          </a:extLst>
        </xdr:cNvPr>
        <xdr:cNvSpPr>
          <a:spLocks noChangeShapeType="1"/>
        </xdr:cNvSpPr>
      </xdr:nvSpPr>
      <xdr:spPr bwMode="auto">
        <a:xfrm flipV="1">
          <a:off x="1295400" y="7077075"/>
          <a:ext cx="0" cy="371475"/>
        </a:xfrm>
        <a:prstGeom prst="line">
          <a:avLst/>
        </a:prstGeom>
        <a:noFill/>
        <a:ln w="9525">
          <a:solidFill>
            <a:srgbClr val="000000"/>
          </a:solidFill>
          <a:round/>
          <a:headEn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20250;&#35336;&#31807;_&#23450;&#36890;&#37096;&#65288;&#24180;&#38291;&#65289;.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bPC\Desktop\&#9675;20251218&#26368;&#26032;&#29256;02&#12304;&#20195;&#34920;&#22996;&#21729;&#20250;&#36039;&#26009;&#12305;&#12381;&#12398;&#9313;&#38936;&#21454;&#26360;.xlsm" TargetMode="External"/><Relationship Id="rId1" Type="http://schemas.openxmlformats.org/officeDocument/2006/relationships/externalLinkPath" Target="/Users/TabPC/Desktop/&#9675;20251218&#26368;&#26032;&#29256;02&#12304;&#20195;&#34920;&#22996;&#21729;&#20250;&#36039;&#26009;&#12305;&#12381;&#12398;&#9313;&#38936;&#21454;&#2636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出納簿"/>
      <sheetName val="事業収入"/>
      <sheetName val="補助金収入"/>
      <sheetName val="分担金収入"/>
      <sheetName val="寄付金収入"/>
      <sheetName val="受取利息収入"/>
      <sheetName val="雑収入"/>
      <sheetName val="他会計からの繰入金収入"/>
      <sheetName val="前年度繰越金"/>
      <sheetName val="未収入金"/>
      <sheetName val="事)委員会費 全国"/>
      <sheetName val="事)委員会費 常任"/>
      <sheetName val="事)委員会費 各種"/>
      <sheetName val="事)海外遠征費"/>
      <sheetName val="事)強化合宿費"/>
      <sheetName val="事)負担金"/>
      <sheetName val="事)運営補助金"/>
      <sheetName val="事)通信運搬費"/>
      <sheetName val="事)広報費"/>
      <sheetName val="事)印刷製本費"/>
      <sheetName val="事)保険料"/>
      <sheetName val="事)諸謝金"/>
      <sheetName val="事)雑支出"/>
      <sheetName val="管）会議費支出"/>
      <sheetName val="管）旅費交通費支出"/>
      <sheetName val="管）通信運搬費支出"/>
      <sheetName val="管）消耗品支出"/>
      <sheetName val="管）印刷製本費支出"/>
      <sheetName val="管）渉外費支出"/>
      <sheetName val="管）事務局運営費支出"/>
      <sheetName val="管）雑支出"/>
      <sheetName val="他会計への繰入金支出"/>
      <sheetName val="未払金"/>
      <sheetName val="予備費"/>
      <sheetName val="現金"/>
      <sheetName val="普通預金"/>
      <sheetName val="定期預金"/>
      <sheetName val="郵便貯金"/>
      <sheetName val="収支予算書"/>
      <sheetName val="収支決算書"/>
      <sheetName val="科目コード "/>
    </sheetNames>
    <sheetDataSet>
      <sheetData sheetId="0">
        <row r="5">
          <cell r="E5" t="str">
            <v>平成22年度</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報告事項 【資料４】専門部加盟費・分担金"/>
      <sheetName val="報告事項【資料４】分担金内訳"/>
      <sheetName val="R7領収証"/>
      <sheetName val="Sheet3"/>
    </sheetNames>
    <sheetDataSet>
      <sheetData sheetId="0"/>
      <sheetData sheetId="1">
        <row r="4">
          <cell r="N4">
            <v>95000</v>
          </cell>
        </row>
        <row r="5">
          <cell r="N5">
            <v>53000</v>
          </cell>
        </row>
        <row r="6">
          <cell r="N6">
            <v>54000</v>
          </cell>
        </row>
        <row r="7">
          <cell r="N7">
            <v>56000</v>
          </cell>
        </row>
        <row r="8">
          <cell r="N8">
            <v>49000</v>
          </cell>
        </row>
        <row r="9">
          <cell r="N9">
            <v>48000</v>
          </cell>
        </row>
        <row r="10">
          <cell r="N10">
            <v>52000</v>
          </cell>
        </row>
        <row r="11">
          <cell r="N11">
            <v>69000</v>
          </cell>
        </row>
        <row r="12">
          <cell r="N12">
            <v>56000</v>
          </cell>
        </row>
        <row r="13">
          <cell r="N13">
            <v>60000</v>
          </cell>
        </row>
        <row r="14">
          <cell r="N14">
            <v>93000</v>
          </cell>
        </row>
        <row r="15">
          <cell r="N15">
            <v>79000</v>
          </cell>
        </row>
        <row r="16">
          <cell r="N16">
            <v>99000</v>
          </cell>
        </row>
        <row r="17">
          <cell r="N17">
            <v>56000</v>
          </cell>
        </row>
        <row r="18">
          <cell r="N18">
            <v>138000</v>
          </cell>
        </row>
        <row r="19">
          <cell r="N19">
            <v>59000</v>
          </cell>
        </row>
        <row r="20">
          <cell r="N20">
            <v>52000</v>
          </cell>
        </row>
        <row r="21">
          <cell r="N21">
            <v>49000</v>
          </cell>
        </row>
        <row r="22">
          <cell r="N22">
            <v>53000</v>
          </cell>
        </row>
        <row r="23">
          <cell r="N23">
            <v>67000</v>
          </cell>
        </row>
        <row r="24">
          <cell r="N24">
            <v>79000</v>
          </cell>
        </row>
        <row r="25">
          <cell r="N25">
            <v>116000</v>
          </cell>
        </row>
        <row r="26">
          <cell r="N26">
            <v>62000</v>
          </cell>
        </row>
        <row r="27">
          <cell r="N27">
            <v>66000</v>
          </cell>
        </row>
        <row r="28">
          <cell r="N28">
            <v>52000</v>
          </cell>
        </row>
        <row r="29">
          <cell r="N29">
            <v>58000</v>
          </cell>
        </row>
        <row r="30">
          <cell r="N30">
            <v>112000</v>
          </cell>
        </row>
        <row r="31">
          <cell r="N31">
            <v>88000</v>
          </cell>
        </row>
        <row r="32">
          <cell r="N32">
            <v>49000</v>
          </cell>
        </row>
        <row r="33">
          <cell r="N33">
            <v>52000</v>
          </cell>
        </row>
        <row r="34">
          <cell r="N34">
            <v>50000</v>
          </cell>
        </row>
        <row r="35">
          <cell r="N35">
            <v>46000</v>
          </cell>
        </row>
        <row r="36">
          <cell r="N36">
            <v>58000</v>
          </cell>
        </row>
        <row r="37">
          <cell r="N37">
            <v>70000</v>
          </cell>
        </row>
        <row r="38">
          <cell r="N38">
            <v>58000</v>
          </cell>
        </row>
        <row r="39">
          <cell r="N39">
            <v>49000</v>
          </cell>
        </row>
        <row r="40">
          <cell r="N40">
            <v>55000</v>
          </cell>
        </row>
        <row r="41">
          <cell r="N41">
            <v>55000</v>
          </cell>
        </row>
        <row r="42">
          <cell r="N42">
            <v>62000</v>
          </cell>
        </row>
        <row r="43">
          <cell r="N43">
            <v>77000</v>
          </cell>
        </row>
        <row r="44">
          <cell r="N44">
            <v>47000</v>
          </cell>
        </row>
        <row r="45">
          <cell r="N45">
            <v>54000</v>
          </cell>
        </row>
        <row r="46">
          <cell r="N46">
            <v>59000</v>
          </cell>
        </row>
        <row r="47">
          <cell r="N47">
            <v>50000</v>
          </cell>
        </row>
        <row r="48">
          <cell r="N48">
            <v>48000</v>
          </cell>
        </row>
        <row r="49">
          <cell r="N49">
            <v>45000</v>
          </cell>
        </row>
        <row r="50">
          <cell r="N50">
            <v>58000</v>
          </cell>
        </row>
      </sheetData>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5:F45"/>
  <sheetViews>
    <sheetView tabSelected="1" view="pageLayout" zoomScaleNormal="100" workbookViewId="0">
      <selection activeCell="B40" sqref="B40:E41"/>
    </sheetView>
  </sheetViews>
  <sheetFormatPr defaultRowHeight="13" x14ac:dyDescent="0.2"/>
  <cols>
    <col min="1" max="1" width="3.36328125" customWidth="1"/>
    <col min="2" max="5" width="18.81640625" customWidth="1"/>
    <col min="6" max="6" width="3.36328125" customWidth="1"/>
  </cols>
  <sheetData>
    <row r="5" spans="1:6" ht="19" x14ac:dyDescent="0.2">
      <c r="A5" s="317" t="s">
        <v>139</v>
      </c>
      <c r="B5" s="317"/>
      <c r="C5" s="317"/>
      <c r="D5" s="317"/>
      <c r="E5" s="317"/>
      <c r="F5" s="317"/>
    </row>
    <row r="6" spans="1:6" ht="25.75" x14ac:dyDescent="0.2">
      <c r="A6" s="1"/>
      <c r="B6" s="1"/>
      <c r="C6" s="1"/>
      <c r="D6" s="1"/>
      <c r="E6" s="1"/>
      <c r="F6" s="1"/>
    </row>
    <row r="7" spans="1:6" ht="28" x14ac:dyDescent="0.2">
      <c r="A7" s="318" t="s">
        <v>336</v>
      </c>
      <c r="B7" s="318"/>
      <c r="C7" s="318"/>
      <c r="D7" s="318"/>
      <c r="E7" s="318"/>
      <c r="F7" s="318"/>
    </row>
    <row r="8" spans="1:6" ht="13.25" x14ac:dyDescent="0.2">
      <c r="B8" s="2"/>
    </row>
    <row r="9" spans="1:6" ht="13.25" x14ac:dyDescent="0.2">
      <c r="B9" s="2"/>
    </row>
    <row r="10" spans="1:6" ht="13.25" x14ac:dyDescent="0.2">
      <c r="B10" s="2"/>
    </row>
    <row r="11" spans="1:6" ht="13.25" x14ac:dyDescent="0.2">
      <c r="B11" s="2"/>
    </row>
    <row r="12" spans="1:6" ht="13.25" x14ac:dyDescent="0.2">
      <c r="B12" s="2"/>
    </row>
    <row r="13" spans="1:6" ht="13.25" x14ac:dyDescent="0.2">
      <c r="B13" s="2"/>
    </row>
    <row r="14" spans="1:6" ht="13.25" x14ac:dyDescent="0.2">
      <c r="B14" s="2"/>
    </row>
    <row r="15" spans="1:6" ht="13.25" x14ac:dyDescent="0.2">
      <c r="B15" s="2"/>
    </row>
    <row r="16" spans="1:6" ht="13.25" x14ac:dyDescent="0.2">
      <c r="B16" s="2"/>
    </row>
    <row r="17" spans="2:4" ht="13.25" x14ac:dyDescent="0.2">
      <c r="B17" s="2"/>
    </row>
    <row r="18" spans="2:4" ht="13.25" x14ac:dyDescent="0.2">
      <c r="B18" s="2"/>
    </row>
    <row r="19" spans="2:4" ht="13.25" x14ac:dyDescent="0.2">
      <c r="B19" s="2"/>
    </row>
    <row r="20" spans="2:4" ht="13.25" x14ac:dyDescent="0.2">
      <c r="B20" s="2"/>
    </row>
    <row r="21" spans="2:4" ht="13.25" x14ac:dyDescent="0.2">
      <c r="B21" s="2"/>
    </row>
    <row r="22" spans="2:4" ht="13.25" x14ac:dyDescent="0.2">
      <c r="B22" s="2"/>
    </row>
    <row r="23" spans="2:4" ht="13.25" x14ac:dyDescent="0.2">
      <c r="B23" s="2"/>
    </row>
    <row r="24" spans="2:4" ht="13.25" x14ac:dyDescent="0.2">
      <c r="B24" s="2"/>
    </row>
    <row r="25" spans="2:4" ht="13.25" x14ac:dyDescent="0.2">
      <c r="B25" s="2"/>
    </row>
    <row r="26" spans="2:4" ht="13.25" x14ac:dyDescent="0.2">
      <c r="B26" s="2"/>
    </row>
    <row r="27" spans="2:4" ht="13.25" x14ac:dyDescent="0.2">
      <c r="B27" s="2"/>
    </row>
    <row r="28" spans="2:4" ht="13.25" x14ac:dyDescent="0.2">
      <c r="B28" s="2"/>
    </row>
    <row r="29" spans="2:4" x14ac:dyDescent="0.2">
      <c r="B29" s="2"/>
    </row>
    <row r="30" spans="2:4" x14ac:dyDescent="0.2">
      <c r="B30" s="2"/>
    </row>
    <row r="31" spans="2:4" ht="13.5" customHeight="1" x14ac:dyDescent="0.2">
      <c r="B31" s="2"/>
      <c r="C31" s="319"/>
      <c r="D31" s="319"/>
    </row>
    <row r="32" spans="2:4" ht="13.5" customHeight="1" x14ac:dyDescent="0.2">
      <c r="C32" s="319"/>
      <c r="D32" s="319"/>
    </row>
    <row r="33" spans="2:5" x14ac:dyDescent="0.2">
      <c r="C33" s="319"/>
      <c r="D33" s="319"/>
    </row>
    <row r="34" spans="2:5" x14ac:dyDescent="0.2">
      <c r="C34" s="319"/>
      <c r="D34" s="319"/>
    </row>
    <row r="38" spans="2:5" ht="13.5" customHeight="1" x14ac:dyDescent="0.2">
      <c r="B38" s="315" t="s">
        <v>374</v>
      </c>
      <c r="C38" s="316"/>
      <c r="D38" s="316"/>
      <c r="E38" s="316"/>
    </row>
    <row r="39" spans="2:5" ht="13.5" customHeight="1" x14ac:dyDescent="0.2">
      <c r="B39" s="316"/>
      <c r="C39" s="316"/>
      <c r="D39" s="316"/>
      <c r="E39" s="316"/>
    </row>
    <row r="40" spans="2:5" ht="13.5" customHeight="1" x14ac:dyDescent="0.2">
      <c r="B40" s="315" t="s">
        <v>321</v>
      </c>
      <c r="C40" s="316"/>
      <c r="D40" s="316"/>
      <c r="E40" s="316"/>
    </row>
    <row r="41" spans="2:5" ht="13.5" customHeight="1" x14ac:dyDescent="0.2">
      <c r="B41" s="316"/>
      <c r="C41" s="316"/>
      <c r="D41" s="316"/>
      <c r="E41" s="316"/>
    </row>
    <row r="42" spans="2:5" x14ac:dyDescent="0.2">
      <c r="B42" s="314"/>
      <c r="C42" s="314"/>
      <c r="D42" s="314"/>
      <c r="E42" s="314"/>
    </row>
    <row r="43" spans="2:5" x14ac:dyDescent="0.2">
      <c r="B43" s="314"/>
      <c r="C43" s="314"/>
      <c r="D43" s="314"/>
      <c r="E43" s="314"/>
    </row>
    <row r="44" spans="2:5" x14ac:dyDescent="0.2">
      <c r="B44" s="315" t="s">
        <v>296</v>
      </c>
      <c r="C44" s="316"/>
      <c r="D44" s="316"/>
      <c r="E44" s="316"/>
    </row>
    <row r="45" spans="2:5" x14ac:dyDescent="0.2">
      <c r="B45" s="316"/>
      <c r="C45" s="316"/>
      <c r="D45" s="316"/>
      <c r="E45" s="316"/>
    </row>
  </sheetData>
  <mergeCells count="7">
    <mergeCell ref="B42:E43"/>
    <mergeCell ref="B44:E45"/>
    <mergeCell ref="B40:E41"/>
    <mergeCell ref="A5:F5"/>
    <mergeCell ref="A7:F7"/>
    <mergeCell ref="C31:D34"/>
    <mergeCell ref="B38:E39"/>
  </mergeCells>
  <phoneticPr fontId="4"/>
  <pageMargins left="0.98425196850393704" right="0.98425196850393704" top="0.98425196850393704" bottom="0.98425196850393704" header="0.51181102362204722" footer="0.51181102362204722"/>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2:J40"/>
  <sheetViews>
    <sheetView zoomScale="90" zoomScaleNormal="90" workbookViewId="0">
      <selection activeCell="B14" sqref="B14:H14"/>
    </sheetView>
  </sheetViews>
  <sheetFormatPr defaultColWidth="9" defaultRowHeight="13" x14ac:dyDescent="0.2"/>
  <cols>
    <col min="1" max="3" width="3.81640625" style="3" customWidth="1"/>
    <col min="4" max="4" width="9" style="3" customWidth="1"/>
    <col min="5" max="5" width="9" style="3"/>
    <col min="6" max="6" width="18.90625" style="3" customWidth="1"/>
    <col min="7" max="7" width="18.36328125" style="3" customWidth="1"/>
    <col min="8" max="8" width="5" style="3" customWidth="1"/>
    <col min="9" max="9" width="13" style="92" bestFit="1" customWidth="1"/>
    <col min="10" max="10" width="12.36328125" style="3" customWidth="1"/>
    <col min="11" max="16384" width="9" style="3"/>
  </cols>
  <sheetData>
    <row r="2" spans="1:10" ht="34.5" customHeight="1" x14ac:dyDescent="0.2">
      <c r="A2" s="325" t="s">
        <v>208</v>
      </c>
      <c r="B2" s="325"/>
      <c r="C2" s="325"/>
      <c r="D2" s="325"/>
      <c r="E2" s="325"/>
      <c r="F2" s="325"/>
      <c r="G2" s="325"/>
      <c r="H2" s="325"/>
      <c r="I2" s="325"/>
    </row>
    <row r="3" spans="1:10" ht="34.5" customHeight="1" x14ac:dyDescent="0.2">
      <c r="A3" s="322" t="s">
        <v>292</v>
      </c>
      <c r="B3" s="322"/>
      <c r="C3" s="322"/>
      <c r="D3" s="322"/>
      <c r="E3" s="322"/>
      <c r="F3" s="322"/>
      <c r="G3" s="322"/>
      <c r="H3" s="322"/>
      <c r="I3" s="322"/>
      <c r="J3" s="322"/>
    </row>
    <row r="4" spans="1:10" ht="34.5" customHeight="1" x14ac:dyDescent="0.2">
      <c r="A4" s="324" t="s">
        <v>297</v>
      </c>
      <c r="B4" s="324"/>
      <c r="C4" s="324"/>
      <c r="D4" s="324"/>
      <c r="E4" s="324"/>
      <c r="F4" s="324"/>
      <c r="G4" s="324"/>
      <c r="H4" s="324"/>
      <c r="I4" s="324"/>
      <c r="J4" s="324"/>
    </row>
    <row r="5" spans="1:10" ht="12" customHeight="1" x14ac:dyDescent="0.2"/>
    <row r="6" spans="1:10" ht="28.4" customHeight="1" x14ac:dyDescent="0.2">
      <c r="A6" s="87" t="s">
        <v>216</v>
      </c>
      <c r="B6" s="88" t="s">
        <v>209</v>
      </c>
      <c r="C6" s="89"/>
      <c r="D6" s="89"/>
      <c r="E6" s="89"/>
      <c r="F6" s="90"/>
      <c r="G6" s="90"/>
      <c r="H6" s="90"/>
      <c r="I6" s="93"/>
    </row>
    <row r="7" spans="1:10" ht="28.4" customHeight="1" x14ac:dyDescent="0.2">
      <c r="A7" s="322" t="s">
        <v>210</v>
      </c>
      <c r="B7" s="322"/>
      <c r="C7" s="322"/>
      <c r="D7" s="322"/>
      <c r="E7" s="322"/>
      <c r="F7" s="322"/>
      <c r="G7" s="322"/>
      <c r="H7" s="322"/>
      <c r="I7" s="88" t="s">
        <v>212</v>
      </c>
    </row>
    <row r="8" spans="1:10" ht="28.4" customHeight="1" x14ac:dyDescent="0.2">
      <c r="A8" s="322" t="s">
        <v>211</v>
      </c>
      <c r="B8" s="322"/>
      <c r="C8" s="322"/>
      <c r="D8" s="322"/>
      <c r="E8" s="322"/>
      <c r="F8" s="322"/>
      <c r="G8" s="322"/>
      <c r="H8" s="322"/>
      <c r="I8" s="88" t="s">
        <v>213</v>
      </c>
    </row>
    <row r="9" spans="1:10" ht="37.5" customHeight="1" x14ac:dyDescent="0.2">
      <c r="A9" s="323" t="s">
        <v>337</v>
      </c>
      <c r="B9" s="322"/>
      <c r="C9" s="322"/>
      <c r="D9" s="322"/>
      <c r="E9" s="322"/>
      <c r="F9" s="322"/>
      <c r="G9" s="322"/>
      <c r="H9" s="322"/>
      <c r="I9" s="326" t="s">
        <v>322</v>
      </c>
      <c r="J9" s="326"/>
    </row>
    <row r="10" spans="1:10" ht="27.75" customHeight="1" x14ac:dyDescent="0.2">
      <c r="A10" s="323" t="s">
        <v>238</v>
      </c>
      <c r="B10" s="323"/>
      <c r="C10" s="323"/>
      <c r="D10" s="323"/>
      <c r="E10" s="323"/>
      <c r="F10" s="323"/>
      <c r="G10" s="323"/>
      <c r="H10" s="323"/>
      <c r="I10" s="88" t="s">
        <v>323</v>
      </c>
    </row>
    <row r="11" spans="1:10" ht="28.4" customHeight="1" x14ac:dyDescent="0.2">
      <c r="A11" s="322" t="s">
        <v>338</v>
      </c>
      <c r="B11" s="322"/>
      <c r="C11" s="322"/>
      <c r="D11" s="322"/>
      <c r="E11" s="322"/>
      <c r="F11" s="322"/>
      <c r="G11" s="322"/>
      <c r="H11" s="322"/>
      <c r="I11" s="88" t="s">
        <v>324</v>
      </c>
    </row>
    <row r="12" spans="1:10" ht="28.4" customHeight="1" x14ac:dyDescent="0.2">
      <c r="A12" s="322" t="s">
        <v>339</v>
      </c>
      <c r="B12" s="322"/>
      <c r="C12" s="322"/>
      <c r="D12" s="322"/>
      <c r="E12" s="322"/>
      <c r="F12" s="322"/>
      <c r="G12" s="322"/>
      <c r="H12" s="322"/>
      <c r="I12" s="88" t="s">
        <v>239</v>
      </c>
    </row>
    <row r="13" spans="1:10" ht="28.4" customHeight="1" x14ac:dyDescent="0.2">
      <c r="A13" s="475" t="s">
        <v>376</v>
      </c>
      <c r="B13" s="475"/>
      <c r="C13" s="475"/>
      <c r="D13" s="475"/>
      <c r="E13" s="475"/>
      <c r="F13" s="475"/>
      <c r="G13" s="475"/>
      <c r="H13" s="475"/>
      <c r="I13" s="88" t="s">
        <v>375</v>
      </c>
    </row>
    <row r="14" spans="1:10" ht="28.4" customHeight="1" x14ac:dyDescent="0.2">
      <c r="A14" s="91"/>
      <c r="B14" s="322"/>
      <c r="C14" s="322"/>
      <c r="D14" s="322"/>
      <c r="E14" s="322"/>
      <c r="F14" s="322"/>
      <c r="G14" s="322"/>
      <c r="H14" s="322"/>
      <c r="I14" s="88"/>
    </row>
    <row r="15" spans="1:10" ht="12" customHeight="1" x14ac:dyDescent="0.2">
      <c r="A15" s="91"/>
      <c r="B15" s="91"/>
      <c r="C15" s="91"/>
      <c r="D15" s="91"/>
      <c r="E15" s="91"/>
      <c r="F15" s="91"/>
      <c r="G15" s="91"/>
      <c r="H15" s="91"/>
      <c r="I15" s="88"/>
    </row>
    <row r="16" spans="1:10" ht="28.4" customHeight="1" x14ac:dyDescent="0.2">
      <c r="A16" s="94" t="s">
        <v>215</v>
      </c>
      <c r="B16" s="88" t="s">
        <v>214</v>
      </c>
      <c r="C16" s="90"/>
      <c r="D16" s="90"/>
      <c r="E16" s="44"/>
      <c r="F16" s="44"/>
      <c r="G16" s="77"/>
      <c r="H16" s="44"/>
      <c r="I16" s="3"/>
    </row>
    <row r="17" spans="1:10" ht="28.4" customHeight="1" x14ac:dyDescent="0.2">
      <c r="A17" s="322" t="s">
        <v>340</v>
      </c>
      <c r="B17" s="322"/>
      <c r="C17" s="322"/>
      <c r="D17" s="322"/>
      <c r="E17" s="322"/>
      <c r="F17" s="322"/>
      <c r="G17" s="322"/>
      <c r="H17" s="322"/>
      <c r="I17" s="88" t="s">
        <v>325</v>
      </c>
    </row>
    <row r="18" spans="1:10" ht="28.4" customHeight="1" x14ac:dyDescent="0.2">
      <c r="A18" s="322" t="s">
        <v>341</v>
      </c>
      <c r="B18" s="322"/>
      <c r="C18" s="322"/>
      <c r="D18" s="322"/>
      <c r="E18" s="322"/>
      <c r="F18" s="322"/>
      <c r="G18" s="322"/>
      <c r="H18" s="322"/>
      <c r="I18" s="88" t="s">
        <v>326</v>
      </c>
    </row>
    <row r="19" spans="1:10" ht="28.4" customHeight="1" x14ac:dyDescent="0.2">
      <c r="A19" s="322" t="s">
        <v>342</v>
      </c>
      <c r="B19" s="322"/>
      <c r="C19" s="322"/>
      <c r="D19" s="322"/>
      <c r="E19" s="322"/>
      <c r="F19" s="322"/>
      <c r="G19" s="322"/>
      <c r="H19" s="322"/>
      <c r="I19" s="88" t="s">
        <v>327</v>
      </c>
    </row>
    <row r="20" spans="1:10" ht="28.4" customHeight="1" x14ac:dyDescent="0.2">
      <c r="A20" s="322" t="s">
        <v>343</v>
      </c>
      <c r="B20" s="322"/>
      <c r="C20" s="322"/>
      <c r="D20" s="322"/>
      <c r="E20" s="322"/>
      <c r="F20" s="322"/>
      <c r="G20" s="322"/>
      <c r="H20" s="322"/>
      <c r="I20" s="88" t="s">
        <v>205</v>
      </c>
    </row>
    <row r="21" spans="1:10" ht="12" customHeight="1" x14ac:dyDescent="0.2">
      <c r="A21" s="91"/>
      <c r="B21" s="91"/>
      <c r="C21" s="91"/>
      <c r="D21" s="91"/>
      <c r="E21" s="91"/>
      <c r="F21" s="91"/>
      <c r="G21" s="91"/>
      <c r="H21" s="91"/>
      <c r="I21" s="88"/>
    </row>
    <row r="22" spans="1:10" ht="28.4" customHeight="1" x14ac:dyDescent="0.2">
      <c r="A22" s="94" t="s">
        <v>217</v>
      </c>
      <c r="B22" s="88" t="s">
        <v>218</v>
      </c>
      <c r="C22" s="88"/>
      <c r="D22" s="88"/>
      <c r="E22" s="91"/>
      <c r="F22" s="91"/>
      <c r="G22" s="91"/>
      <c r="H22" s="91"/>
      <c r="I22" s="91"/>
    </row>
    <row r="23" spans="1:10" ht="42.75" customHeight="1" x14ac:dyDescent="0.2">
      <c r="A23" s="323" t="s">
        <v>288</v>
      </c>
      <c r="B23" s="322"/>
      <c r="C23" s="322"/>
      <c r="D23" s="322"/>
      <c r="E23" s="322"/>
      <c r="F23" s="322"/>
      <c r="G23" s="322"/>
      <c r="H23" s="322"/>
      <c r="I23" s="88" t="s">
        <v>240</v>
      </c>
    </row>
    <row r="24" spans="1:10" ht="7.5" customHeight="1" x14ac:dyDescent="0.2">
      <c r="G24" s="90"/>
      <c r="I24" s="3"/>
    </row>
    <row r="25" spans="1:10" ht="28.4" customHeight="1" x14ac:dyDescent="0.2">
      <c r="A25" s="322" t="s">
        <v>219</v>
      </c>
      <c r="B25" s="322"/>
      <c r="C25" s="322"/>
      <c r="D25" s="322"/>
      <c r="E25" s="322"/>
      <c r="F25" s="322"/>
      <c r="G25" s="322"/>
      <c r="H25" s="322"/>
      <c r="I25" s="88" t="s">
        <v>332</v>
      </c>
    </row>
    <row r="26" spans="1:10" ht="33.75" customHeight="1" x14ac:dyDescent="0.2">
      <c r="A26" s="91" t="s">
        <v>344</v>
      </c>
      <c r="B26" s="91"/>
      <c r="C26" s="91"/>
      <c r="D26" s="91"/>
      <c r="E26" s="91"/>
      <c r="F26" s="91"/>
      <c r="G26" s="91"/>
      <c r="H26" s="91"/>
      <c r="I26" s="88" t="s">
        <v>333</v>
      </c>
    </row>
    <row r="27" spans="1:10" ht="12" customHeight="1" x14ac:dyDescent="0.2">
      <c r="A27" s="91"/>
      <c r="B27" s="91"/>
      <c r="C27" s="91"/>
      <c r="D27" s="91"/>
      <c r="E27" s="91"/>
      <c r="F27" s="91"/>
      <c r="G27" s="91"/>
      <c r="H27" s="91"/>
      <c r="I27" s="88"/>
    </row>
    <row r="28" spans="1:10" ht="33.75" customHeight="1" x14ac:dyDescent="0.2">
      <c r="A28" s="94" t="s">
        <v>294</v>
      </c>
      <c r="B28" s="88" t="s">
        <v>295</v>
      </c>
      <c r="C28" s="88"/>
      <c r="D28" s="88"/>
      <c r="E28" s="91"/>
      <c r="F28" s="91"/>
      <c r="G28" s="91"/>
      <c r="H28" s="91"/>
      <c r="I28" s="88"/>
    </row>
    <row r="29" spans="1:10" ht="12" customHeight="1" x14ac:dyDescent="0.2">
      <c r="A29" s="94"/>
      <c r="B29" s="88"/>
      <c r="C29" s="88"/>
      <c r="D29" s="88"/>
      <c r="E29" s="91"/>
      <c r="F29" s="91"/>
      <c r="G29" s="91"/>
      <c r="H29" s="91"/>
      <c r="I29" s="88"/>
    </row>
    <row r="30" spans="1:10" ht="33.75" customHeight="1" x14ac:dyDescent="0.2">
      <c r="A30" s="322" t="s">
        <v>293</v>
      </c>
      <c r="B30" s="322"/>
      <c r="C30" s="322"/>
      <c r="D30" s="322"/>
      <c r="E30" s="322"/>
      <c r="F30" s="322"/>
      <c r="G30" s="322"/>
      <c r="H30" s="322"/>
      <c r="I30" s="322"/>
      <c r="J30" s="322"/>
    </row>
    <row r="31" spans="1:10" ht="28.4" customHeight="1" x14ac:dyDescent="0.2">
      <c r="A31" s="324" t="s">
        <v>298</v>
      </c>
      <c r="B31" s="324"/>
      <c r="C31" s="324"/>
      <c r="D31" s="324"/>
      <c r="E31" s="324"/>
      <c r="F31" s="324"/>
      <c r="G31" s="324"/>
      <c r="H31" s="324"/>
      <c r="I31" s="324"/>
      <c r="J31" s="324"/>
    </row>
    <row r="32" spans="1:10" x14ac:dyDescent="0.2">
      <c r="A32" s="4"/>
      <c r="H32" s="45"/>
      <c r="I32" s="36"/>
    </row>
    <row r="34" spans="1:9" x14ac:dyDescent="0.2">
      <c r="A34" s="5"/>
      <c r="B34" s="5"/>
      <c r="C34" s="5"/>
      <c r="D34" s="5"/>
      <c r="E34" s="5"/>
      <c r="H34" s="45"/>
      <c r="I34" s="36"/>
    </row>
    <row r="35" spans="1:9" x14ac:dyDescent="0.2">
      <c r="A35" s="4"/>
      <c r="B35" s="4"/>
      <c r="C35" s="4"/>
      <c r="D35" s="4"/>
      <c r="E35" s="4"/>
    </row>
    <row r="36" spans="1:9" x14ac:dyDescent="0.2">
      <c r="B36" s="4"/>
      <c r="C36" s="4"/>
      <c r="D36" s="4"/>
      <c r="E36" s="4"/>
      <c r="F36" s="4"/>
    </row>
    <row r="38" spans="1:9" x14ac:dyDescent="0.2">
      <c r="B38" s="321"/>
      <c r="C38" s="321"/>
      <c r="D38" s="321"/>
      <c r="E38" s="321"/>
      <c r="F38" s="321"/>
      <c r="G38" s="321"/>
      <c r="H38" s="321"/>
      <c r="I38" s="321"/>
    </row>
    <row r="39" spans="1:9" x14ac:dyDescent="0.2">
      <c r="A39" s="4"/>
    </row>
    <row r="40" spans="1:9" x14ac:dyDescent="0.2">
      <c r="A40" s="320"/>
      <c r="B40" s="320"/>
      <c r="C40" s="320"/>
      <c r="D40" s="320"/>
      <c r="E40" s="320"/>
      <c r="F40" s="320"/>
      <c r="G40" s="320"/>
      <c r="H40" s="320"/>
      <c r="I40" s="320"/>
    </row>
  </sheetData>
  <mergeCells count="22">
    <mergeCell ref="A2:I2"/>
    <mergeCell ref="A23:H23"/>
    <mergeCell ref="A25:H25"/>
    <mergeCell ref="A18:H18"/>
    <mergeCell ref="A19:H19"/>
    <mergeCell ref="A20:H20"/>
    <mergeCell ref="I9:J9"/>
    <mergeCell ref="A3:J3"/>
    <mergeCell ref="A4:J4"/>
    <mergeCell ref="B14:H14"/>
    <mergeCell ref="A40:I40"/>
    <mergeCell ref="B38:I38"/>
    <mergeCell ref="A7:H7"/>
    <mergeCell ref="A8:H8"/>
    <mergeCell ref="A11:H11"/>
    <mergeCell ref="A12:H12"/>
    <mergeCell ref="A17:H17"/>
    <mergeCell ref="A9:H9"/>
    <mergeCell ref="A10:H10"/>
    <mergeCell ref="A30:J30"/>
    <mergeCell ref="A31:J31"/>
    <mergeCell ref="A13:H13"/>
  </mergeCells>
  <phoneticPr fontId="4"/>
  <pageMargins left="0.78740157480314965" right="0.19685039370078741" top="0.59055118110236227" bottom="0.59055118110236227" header="0.51181102362204722" footer="0.51181102362204722"/>
  <pageSetup paperSize="9" scale="96"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Y57"/>
  <sheetViews>
    <sheetView view="pageLayout" topLeftCell="A34" zoomScale="110" zoomScaleNormal="115" zoomScalePageLayoutView="110" workbookViewId="0">
      <selection activeCell="AA6" sqref="AA6"/>
    </sheetView>
  </sheetViews>
  <sheetFormatPr defaultRowHeight="15.9" customHeight="1" x14ac:dyDescent="0.2"/>
  <cols>
    <col min="1" max="1" width="3.6328125" style="31" customWidth="1"/>
    <col min="2" max="2" width="3.6328125" style="6" customWidth="1"/>
    <col min="3" max="3" width="6.81640625" style="15" customWidth="1"/>
    <col min="4" max="13" width="4.453125" style="49" customWidth="1"/>
    <col min="14" max="14" width="5.36328125" style="6" hidden="1" customWidth="1"/>
    <col min="15" max="15" width="9.453125" style="32" customWidth="1"/>
    <col min="16" max="19" width="6.36328125" style="32" hidden="1" customWidth="1"/>
    <col min="20" max="20" width="9" style="33" customWidth="1"/>
    <col min="21" max="21" width="7.6328125" style="15" hidden="1" customWidth="1"/>
    <col min="22" max="22" width="11.36328125" style="34" customWidth="1"/>
    <col min="23" max="23" width="8.36328125" style="28" hidden="1" customWidth="1"/>
    <col min="24" max="24" width="8" style="28" hidden="1" customWidth="1"/>
    <col min="25" max="25" width="36.81640625" style="6" hidden="1" customWidth="1"/>
    <col min="26" max="252" width="9" style="6"/>
    <col min="253" max="254" width="3.6328125" style="6" customWidth="1"/>
    <col min="255" max="255" width="5.6328125" style="6" customWidth="1"/>
    <col min="256" max="267" width="6.1796875" style="6" customWidth="1"/>
    <col min="268" max="272" width="6.36328125" style="6" customWidth="1"/>
    <col min="273" max="273" width="0" style="6" hidden="1" customWidth="1"/>
    <col min="274" max="274" width="8.36328125" style="6" bestFit="1" customWidth="1"/>
    <col min="275" max="277" width="0" style="6" hidden="1" customWidth="1"/>
    <col min="278" max="508" width="9" style="6"/>
    <col min="509" max="510" width="3.6328125" style="6" customWidth="1"/>
    <col min="511" max="511" width="5.6328125" style="6" customWidth="1"/>
    <col min="512" max="523" width="6.1796875" style="6" customWidth="1"/>
    <col min="524" max="528" width="6.36328125" style="6" customWidth="1"/>
    <col min="529" max="529" width="0" style="6" hidden="1" customWidth="1"/>
    <col min="530" max="530" width="8.36328125" style="6" bestFit="1" customWidth="1"/>
    <col min="531" max="533" width="0" style="6" hidden="1" customWidth="1"/>
    <col min="534" max="764" width="9" style="6"/>
    <col min="765" max="766" width="3.6328125" style="6" customWidth="1"/>
    <col min="767" max="767" width="5.6328125" style="6" customWidth="1"/>
    <col min="768" max="779" width="6.1796875" style="6" customWidth="1"/>
    <col min="780" max="784" width="6.36328125" style="6" customWidth="1"/>
    <col min="785" max="785" width="0" style="6" hidden="1" customWidth="1"/>
    <col min="786" max="786" width="8.36328125" style="6" bestFit="1" customWidth="1"/>
    <col min="787" max="789" width="0" style="6" hidden="1" customWidth="1"/>
    <col min="790" max="1020" width="9" style="6"/>
    <col min="1021" max="1022" width="3.6328125" style="6" customWidth="1"/>
    <col min="1023" max="1023" width="5.6328125" style="6" customWidth="1"/>
    <col min="1024" max="1035" width="6.1796875" style="6" customWidth="1"/>
    <col min="1036" max="1040" width="6.36328125" style="6" customWidth="1"/>
    <col min="1041" max="1041" width="0" style="6" hidden="1" customWidth="1"/>
    <col min="1042" max="1042" width="8.36328125" style="6" bestFit="1" customWidth="1"/>
    <col min="1043" max="1045" width="0" style="6" hidden="1" customWidth="1"/>
    <col min="1046" max="1276" width="9" style="6"/>
    <col min="1277" max="1278" width="3.6328125" style="6" customWidth="1"/>
    <col min="1279" max="1279" width="5.6328125" style="6" customWidth="1"/>
    <col min="1280" max="1291" width="6.1796875" style="6" customWidth="1"/>
    <col min="1292" max="1296" width="6.36328125" style="6" customWidth="1"/>
    <col min="1297" max="1297" width="0" style="6" hidden="1" customWidth="1"/>
    <col min="1298" max="1298" width="8.36328125" style="6" bestFit="1" customWidth="1"/>
    <col min="1299" max="1301" width="0" style="6" hidden="1" customWidth="1"/>
    <col min="1302" max="1532" width="9" style="6"/>
    <col min="1533" max="1534" width="3.6328125" style="6" customWidth="1"/>
    <col min="1535" max="1535" width="5.6328125" style="6" customWidth="1"/>
    <col min="1536" max="1547" width="6.1796875" style="6" customWidth="1"/>
    <col min="1548" max="1552" width="6.36328125" style="6" customWidth="1"/>
    <col min="1553" max="1553" width="0" style="6" hidden="1" customWidth="1"/>
    <col min="1554" max="1554" width="8.36328125" style="6" bestFit="1" customWidth="1"/>
    <col min="1555" max="1557" width="0" style="6" hidden="1" customWidth="1"/>
    <col min="1558" max="1788" width="9" style="6"/>
    <col min="1789" max="1790" width="3.6328125" style="6" customWidth="1"/>
    <col min="1791" max="1791" width="5.6328125" style="6" customWidth="1"/>
    <col min="1792" max="1803" width="6.1796875" style="6" customWidth="1"/>
    <col min="1804" max="1808" width="6.36328125" style="6" customWidth="1"/>
    <col min="1809" max="1809" width="0" style="6" hidden="1" customWidth="1"/>
    <col min="1810" max="1810" width="8.36328125" style="6" bestFit="1" customWidth="1"/>
    <col min="1811" max="1813" width="0" style="6" hidden="1" customWidth="1"/>
    <col min="1814" max="2044" width="9" style="6"/>
    <col min="2045" max="2046" width="3.6328125" style="6" customWidth="1"/>
    <col min="2047" max="2047" width="5.6328125" style="6" customWidth="1"/>
    <col min="2048" max="2059" width="6.1796875" style="6" customWidth="1"/>
    <col min="2060" max="2064" width="6.36328125" style="6" customWidth="1"/>
    <col min="2065" max="2065" width="0" style="6" hidden="1" customWidth="1"/>
    <col min="2066" max="2066" width="8.36328125" style="6" bestFit="1" customWidth="1"/>
    <col min="2067" max="2069" width="0" style="6" hidden="1" customWidth="1"/>
    <col min="2070" max="2300" width="9" style="6"/>
    <col min="2301" max="2302" width="3.6328125" style="6" customWidth="1"/>
    <col min="2303" max="2303" width="5.6328125" style="6" customWidth="1"/>
    <col min="2304" max="2315" width="6.1796875" style="6" customWidth="1"/>
    <col min="2316" max="2320" width="6.36328125" style="6" customWidth="1"/>
    <col min="2321" max="2321" width="0" style="6" hidden="1" customWidth="1"/>
    <col min="2322" max="2322" width="8.36328125" style="6" bestFit="1" customWidth="1"/>
    <col min="2323" max="2325" width="0" style="6" hidden="1" customWidth="1"/>
    <col min="2326" max="2556" width="9" style="6"/>
    <col min="2557" max="2558" width="3.6328125" style="6" customWidth="1"/>
    <col min="2559" max="2559" width="5.6328125" style="6" customWidth="1"/>
    <col min="2560" max="2571" width="6.1796875" style="6" customWidth="1"/>
    <col min="2572" max="2576" width="6.36328125" style="6" customWidth="1"/>
    <col min="2577" max="2577" width="0" style="6" hidden="1" customWidth="1"/>
    <col min="2578" max="2578" width="8.36328125" style="6" bestFit="1" customWidth="1"/>
    <col min="2579" max="2581" width="0" style="6" hidden="1" customWidth="1"/>
    <col min="2582" max="2812" width="9" style="6"/>
    <col min="2813" max="2814" width="3.6328125" style="6" customWidth="1"/>
    <col min="2815" max="2815" width="5.6328125" style="6" customWidth="1"/>
    <col min="2816" max="2827" width="6.1796875" style="6" customWidth="1"/>
    <col min="2828" max="2832" width="6.36328125" style="6" customWidth="1"/>
    <col min="2833" max="2833" width="0" style="6" hidden="1" customWidth="1"/>
    <col min="2834" max="2834" width="8.36328125" style="6" bestFit="1" customWidth="1"/>
    <col min="2835" max="2837" width="0" style="6" hidden="1" customWidth="1"/>
    <col min="2838" max="3068" width="9" style="6"/>
    <col min="3069" max="3070" width="3.6328125" style="6" customWidth="1"/>
    <col min="3071" max="3071" width="5.6328125" style="6" customWidth="1"/>
    <col min="3072" max="3083" width="6.1796875" style="6" customWidth="1"/>
    <col min="3084" max="3088" width="6.36328125" style="6" customWidth="1"/>
    <col min="3089" max="3089" width="0" style="6" hidden="1" customWidth="1"/>
    <col min="3090" max="3090" width="8.36328125" style="6" bestFit="1" customWidth="1"/>
    <col min="3091" max="3093" width="0" style="6" hidden="1" customWidth="1"/>
    <col min="3094" max="3324" width="9" style="6"/>
    <col min="3325" max="3326" width="3.6328125" style="6" customWidth="1"/>
    <col min="3327" max="3327" width="5.6328125" style="6" customWidth="1"/>
    <col min="3328" max="3339" width="6.1796875" style="6" customWidth="1"/>
    <col min="3340" max="3344" width="6.36328125" style="6" customWidth="1"/>
    <col min="3345" max="3345" width="0" style="6" hidden="1" customWidth="1"/>
    <col min="3346" max="3346" width="8.36328125" style="6" bestFit="1" customWidth="1"/>
    <col min="3347" max="3349" width="0" style="6" hidden="1" customWidth="1"/>
    <col min="3350" max="3580" width="9" style="6"/>
    <col min="3581" max="3582" width="3.6328125" style="6" customWidth="1"/>
    <col min="3583" max="3583" width="5.6328125" style="6" customWidth="1"/>
    <col min="3584" max="3595" width="6.1796875" style="6" customWidth="1"/>
    <col min="3596" max="3600" width="6.36328125" style="6" customWidth="1"/>
    <col min="3601" max="3601" width="0" style="6" hidden="1" customWidth="1"/>
    <col min="3602" max="3602" width="8.36328125" style="6" bestFit="1" customWidth="1"/>
    <col min="3603" max="3605" width="0" style="6" hidden="1" customWidth="1"/>
    <col min="3606" max="3836" width="9" style="6"/>
    <col min="3837" max="3838" width="3.6328125" style="6" customWidth="1"/>
    <col min="3839" max="3839" width="5.6328125" style="6" customWidth="1"/>
    <col min="3840" max="3851" width="6.1796875" style="6" customWidth="1"/>
    <col min="3852" max="3856" width="6.36328125" style="6" customWidth="1"/>
    <col min="3857" max="3857" width="0" style="6" hidden="1" customWidth="1"/>
    <col min="3858" max="3858" width="8.36328125" style="6" bestFit="1" customWidth="1"/>
    <col min="3859" max="3861" width="0" style="6" hidden="1" customWidth="1"/>
    <col min="3862" max="4092" width="9" style="6"/>
    <col min="4093" max="4094" width="3.6328125" style="6" customWidth="1"/>
    <col min="4095" max="4095" width="5.6328125" style="6" customWidth="1"/>
    <col min="4096" max="4107" width="6.1796875" style="6" customWidth="1"/>
    <col min="4108" max="4112" width="6.36328125" style="6" customWidth="1"/>
    <col min="4113" max="4113" width="0" style="6" hidden="1" customWidth="1"/>
    <col min="4114" max="4114" width="8.36328125" style="6" bestFit="1" customWidth="1"/>
    <col min="4115" max="4117" width="0" style="6" hidden="1" customWidth="1"/>
    <col min="4118" max="4348" width="9" style="6"/>
    <col min="4349" max="4350" width="3.6328125" style="6" customWidth="1"/>
    <col min="4351" max="4351" width="5.6328125" style="6" customWidth="1"/>
    <col min="4352" max="4363" width="6.1796875" style="6" customWidth="1"/>
    <col min="4364" max="4368" width="6.36328125" style="6" customWidth="1"/>
    <col min="4369" max="4369" width="0" style="6" hidden="1" customWidth="1"/>
    <col min="4370" max="4370" width="8.36328125" style="6" bestFit="1" customWidth="1"/>
    <col min="4371" max="4373" width="0" style="6" hidden="1" customWidth="1"/>
    <col min="4374" max="4604" width="9" style="6"/>
    <col min="4605" max="4606" width="3.6328125" style="6" customWidth="1"/>
    <col min="4607" max="4607" width="5.6328125" style="6" customWidth="1"/>
    <col min="4608" max="4619" width="6.1796875" style="6" customWidth="1"/>
    <col min="4620" max="4624" width="6.36328125" style="6" customWidth="1"/>
    <col min="4625" max="4625" width="0" style="6" hidden="1" customWidth="1"/>
    <col min="4626" max="4626" width="8.36328125" style="6" bestFit="1" customWidth="1"/>
    <col min="4627" max="4629" width="0" style="6" hidden="1" customWidth="1"/>
    <col min="4630" max="4860" width="9" style="6"/>
    <col min="4861" max="4862" width="3.6328125" style="6" customWidth="1"/>
    <col min="4863" max="4863" width="5.6328125" style="6" customWidth="1"/>
    <col min="4864" max="4875" width="6.1796875" style="6" customWidth="1"/>
    <col min="4876" max="4880" width="6.36328125" style="6" customWidth="1"/>
    <col min="4881" max="4881" width="0" style="6" hidden="1" customWidth="1"/>
    <col min="4882" max="4882" width="8.36328125" style="6" bestFit="1" customWidth="1"/>
    <col min="4883" max="4885" width="0" style="6" hidden="1" customWidth="1"/>
    <col min="4886" max="5116" width="9" style="6"/>
    <col min="5117" max="5118" width="3.6328125" style="6" customWidth="1"/>
    <col min="5119" max="5119" width="5.6328125" style="6" customWidth="1"/>
    <col min="5120" max="5131" width="6.1796875" style="6" customWidth="1"/>
    <col min="5132" max="5136" width="6.36328125" style="6" customWidth="1"/>
    <col min="5137" max="5137" width="0" style="6" hidden="1" customWidth="1"/>
    <col min="5138" max="5138" width="8.36328125" style="6" bestFit="1" customWidth="1"/>
    <col min="5139" max="5141" width="0" style="6" hidden="1" customWidth="1"/>
    <col min="5142" max="5372" width="9" style="6"/>
    <col min="5373" max="5374" width="3.6328125" style="6" customWidth="1"/>
    <col min="5375" max="5375" width="5.6328125" style="6" customWidth="1"/>
    <col min="5376" max="5387" width="6.1796875" style="6" customWidth="1"/>
    <col min="5388" max="5392" width="6.36328125" style="6" customWidth="1"/>
    <col min="5393" max="5393" width="0" style="6" hidden="1" customWidth="1"/>
    <col min="5394" max="5394" width="8.36328125" style="6" bestFit="1" customWidth="1"/>
    <col min="5395" max="5397" width="0" style="6" hidden="1" customWidth="1"/>
    <col min="5398" max="5628" width="9" style="6"/>
    <col min="5629" max="5630" width="3.6328125" style="6" customWidth="1"/>
    <col min="5631" max="5631" width="5.6328125" style="6" customWidth="1"/>
    <col min="5632" max="5643" width="6.1796875" style="6" customWidth="1"/>
    <col min="5644" max="5648" width="6.36328125" style="6" customWidth="1"/>
    <col min="5649" max="5649" width="0" style="6" hidden="1" customWidth="1"/>
    <col min="5650" max="5650" width="8.36328125" style="6" bestFit="1" customWidth="1"/>
    <col min="5651" max="5653" width="0" style="6" hidden="1" customWidth="1"/>
    <col min="5654" max="5884" width="9" style="6"/>
    <col min="5885" max="5886" width="3.6328125" style="6" customWidth="1"/>
    <col min="5887" max="5887" width="5.6328125" style="6" customWidth="1"/>
    <col min="5888" max="5899" width="6.1796875" style="6" customWidth="1"/>
    <col min="5900" max="5904" width="6.36328125" style="6" customWidth="1"/>
    <col min="5905" max="5905" width="0" style="6" hidden="1" customWidth="1"/>
    <col min="5906" max="5906" width="8.36328125" style="6" bestFit="1" customWidth="1"/>
    <col min="5907" max="5909" width="0" style="6" hidden="1" customWidth="1"/>
    <col min="5910" max="6140" width="9" style="6"/>
    <col min="6141" max="6142" width="3.6328125" style="6" customWidth="1"/>
    <col min="6143" max="6143" width="5.6328125" style="6" customWidth="1"/>
    <col min="6144" max="6155" width="6.1796875" style="6" customWidth="1"/>
    <col min="6156" max="6160" width="6.36328125" style="6" customWidth="1"/>
    <col min="6161" max="6161" width="0" style="6" hidden="1" customWidth="1"/>
    <col min="6162" max="6162" width="8.36328125" style="6" bestFit="1" customWidth="1"/>
    <col min="6163" max="6165" width="0" style="6" hidden="1" customWidth="1"/>
    <col min="6166" max="6396" width="9" style="6"/>
    <col min="6397" max="6398" width="3.6328125" style="6" customWidth="1"/>
    <col min="6399" max="6399" width="5.6328125" style="6" customWidth="1"/>
    <col min="6400" max="6411" width="6.1796875" style="6" customWidth="1"/>
    <col min="6412" max="6416" width="6.36328125" style="6" customWidth="1"/>
    <col min="6417" max="6417" width="0" style="6" hidden="1" customWidth="1"/>
    <col min="6418" max="6418" width="8.36328125" style="6" bestFit="1" customWidth="1"/>
    <col min="6419" max="6421" width="0" style="6" hidden="1" customWidth="1"/>
    <col min="6422" max="6652" width="9" style="6"/>
    <col min="6653" max="6654" width="3.6328125" style="6" customWidth="1"/>
    <col min="6655" max="6655" width="5.6328125" style="6" customWidth="1"/>
    <col min="6656" max="6667" width="6.1796875" style="6" customWidth="1"/>
    <col min="6668" max="6672" width="6.36328125" style="6" customWidth="1"/>
    <col min="6673" max="6673" width="0" style="6" hidden="1" customWidth="1"/>
    <col min="6674" max="6674" width="8.36328125" style="6" bestFit="1" customWidth="1"/>
    <col min="6675" max="6677" width="0" style="6" hidden="1" customWidth="1"/>
    <col min="6678" max="6908" width="9" style="6"/>
    <col min="6909" max="6910" width="3.6328125" style="6" customWidth="1"/>
    <col min="6911" max="6911" width="5.6328125" style="6" customWidth="1"/>
    <col min="6912" max="6923" width="6.1796875" style="6" customWidth="1"/>
    <col min="6924" max="6928" width="6.36328125" style="6" customWidth="1"/>
    <col min="6929" max="6929" width="0" style="6" hidden="1" customWidth="1"/>
    <col min="6930" max="6930" width="8.36328125" style="6" bestFit="1" customWidth="1"/>
    <col min="6931" max="6933" width="0" style="6" hidden="1" customWidth="1"/>
    <col min="6934" max="7164" width="9" style="6"/>
    <col min="7165" max="7166" width="3.6328125" style="6" customWidth="1"/>
    <col min="7167" max="7167" width="5.6328125" style="6" customWidth="1"/>
    <col min="7168" max="7179" width="6.1796875" style="6" customWidth="1"/>
    <col min="7180" max="7184" width="6.36328125" style="6" customWidth="1"/>
    <col min="7185" max="7185" width="0" style="6" hidden="1" customWidth="1"/>
    <col min="7186" max="7186" width="8.36328125" style="6" bestFit="1" customWidth="1"/>
    <col min="7187" max="7189" width="0" style="6" hidden="1" customWidth="1"/>
    <col min="7190" max="7420" width="9" style="6"/>
    <col min="7421" max="7422" width="3.6328125" style="6" customWidth="1"/>
    <col min="7423" max="7423" width="5.6328125" style="6" customWidth="1"/>
    <col min="7424" max="7435" width="6.1796875" style="6" customWidth="1"/>
    <col min="7436" max="7440" width="6.36328125" style="6" customWidth="1"/>
    <col min="7441" max="7441" width="0" style="6" hidden="1" customWidth="1"/>
    <col min="7442" max="7442" width="8.36328125" style="6" bestFit="1" customWidth="1"/>
    <col min="7443" max="7445" width="0" style="6" hidden="1" customWidth="1"/>
    <col min="7446" max="7676" width="9" style="6"/>
    <col min="7677" max="7678" width="3.6328125" style="6" customWidth="1"/>
    <col min="7679" max="7679" width="5.6328125" style="6" customWidth="1"/>
    <col min="7680" max="7691" width="6.1796875" style="6" customWidth="1"/>
    <col min="7692" max="7696" width="6.36328125" style="6" customWidth="1"/>
    <col min="7697" max="7697" width="0" style="6" hidden="1" customWidth="1"/>
    <col min="7698" max="7698" width="8.36328125" style="6" bestFit="1" customWidth="1"/>
    <col min="7699" max="7701" width="0" style="6" hidden="1" customWidth="1"/>
    <col min="7702" max="7932" width="9" style="6"/>
    <col min="7933" max="7934" width="3.6328125" style="6" customWidth="1"/>
    <col min="7935" max="7935" width="5.6328125" style="6" customWidth="1"/>
    <col min="7936" max="7947" width="6.1796875" style="6" customWidth="1"/>
    <col min="7948" max="7952" width="6.36328125" style="6" customWidth="1"/>
    <col min="7953" max="7953" width="0" style="6" hidden="1" customWidth="1"/>
    <col min="7954" max="7954" width="8.36328125" style="6" bestFit="1" customWidth="1"/>
    <col min="7955" max="7957" width="0" style="6" hidden="1" customWidth="1"/>
    <col min="7958" max="8188" width="9" style="6"/>
    <col min="8189" max="8190" width="3.6328125" style="6" customWidth="1"/>
    <col min="8191" max="8191" width="5.6328125" style="6" customWidth="1"/>
    <col min="8192" max="8203" width="6.1796875" style="6" customWidth="1"/>
    <col min="8204" max="8208" width="6.36328125" style="6" customWidth="1"/>
    <col min="8209" max="8209" width="0" style="6" hidden="1" customWidth="1"/>
    <col min="8210" max="8210" width="8.36328125" style="6" bestFit="1" customWidth="1"/>
    <col min="8211" max="8213" width="0" style="6" hidden="1" customWidth="1"/>
    <col min="8214" max="8444" width="9" style="6"/>
    <col min="8445" max="8446" width="3.6328125" style="6" customWidth="1"/>
    <col min="8447" max="8447" width="5.6328125" style="6" customWidth="1"/>
    <col min="8448" max="8459" width="6.1796875" style="6" customWidth="1"/>
    <col min="8460" max="8464" width="6.36328125" style="6" customWidth="1"/>
    <col min="8465" max="8465" width="0" style="6" hidden="1" customWidth="1"/>
    <col min="8466" max="8466" width="8.36328125" style="6" bestFit="1" customWidth="1"/>
    <col min="8467" max="8469" width="0" style="6" hidden="1" customWidth="1"/>
    <col min="8470" max="8700" width="9" style="6"/>
    <col min="8701" max="8702" width="3.6328125" style="6" customWidth="1"/>
    <col min="8703" max="8703" width="5.6328125" style="6" customWidth="1"/>
    <col min="8704" max="8715" width="6.1796875" style="6" customWidth="1"/>
    <col min="8716" max="8720" width="6.36328125" style="6" customWidth="1"/>
    <col min="8721" max="8721" width="0" style="6" hidden="1" customWidth="1"/>
    <col min="8722" max="8722" width="8.36328125" style="6" bestFit="1" customWidth="1"/>
    <col min="8723" max="8725" width="0" style="6" hidden="1" customWidth="1"/>
    <col min="8726" max="8956" width="9" style="6"/>
    <col min="8957" max="8958" width="3.6328125" style="6" customWidth="1"/>
    <col min="8959" max="8959" width="5.6328125" style="6" customWidth="1"/>
    <col min="8960" max="8971" width="6.1796875" style="6" customWidth="1"/>
    <col min="8972" max="8976" width="6.36328125" style="6" customWidth="1"/>
    <col min="8977" max="8977" width="0" style="6" hidden="1" customWidth="1"/>
    <col min="8978" max="8978" width="8.36328125" style="6" bestFit="1" customWidth="1"/>
    <col min="8979" max="8981" width="0" style="6" hidden="1" customWidth="1"/>
    <col min="8982" max="9212" width="9" style="6"/>
    <col min="9213" max="9214" width="3.6328125" style="6" customWidth="1"/>
    <col min="9215" max="9215" width="5.6328125" style="6" customWidth="1"/>
    <col min="9216" max="9227" width="6.1796875" style="6" customWidth="1"/>
    <col min="9228" max="9232" width="6.36328125" style="6" customWidth="1"/>
    <col min="9233" max="9233" width="0" style="6" hidden="1" customWidth="1"/>
    <col min="9234" max="9234" width="8.36328125" style="6" bestFit="1" customWidth="1"/>
    <col min="9235" max="9237" width="0" style="6" hidden="1" customWidth="1"/>
    <col min="9238" max="9468" width="9" style="6"/>
    <col min="9469" max="9470" width="3.6328125" style="6" customWidth="1"/>
    <col min="9471" max="9471" width="5.6328125" style="6" customWidth="1"/>
    <col min="9472" max="9483" width="6.1796875" style="6" customWidth="1"/>
    <col min="9484" max="9488" width="6.36328125" style="6" customWidth="1"/>
    <col min="9489" max="9489" width="0" style="6" hidden="1" customWidth="1"/>
    <col min="9490" max="9490" width="8.36328125" style="6" bestFit="1" customWidth="1"/>
    <col min="9491" max="9493" width="0" style="6" hidden="1" customWidth="1"/>
    <col min="9494" max="9724" width="9" style="6"/>
    <col min="9725" max="9726" width="3.6328125" style="6" customWidth="1"/>
    <col min="9727" max="9727" width="5.6328125" style="6" customWidth="1"/>
    <col min="9728" max="9739" width="6.1796875" style="6" customWidth="1"/>
    <col min="9740" max="9744" width="6.36328125" style="6" customWidth="1"/>
    <col min="9745" max="9745" width="0" style="6" hidden="1" customWidth="1"/>
    <col min="9746" max="9746" width="8.36328125" style="6" bestFit="1" customWidth="1"/>
    <col min="9747" max="9749" width="0" style="6" hidden="1" customWidth="1"/>
    <col min="9750" max="9980" width="9" style="6"/>
    <col min="9981" max="9982" width="3.6328125" style="6" customWidth="1"/>
    <col min="9983" max="9983" width="5.6328125" style="6" customWidth="1"/>
    <col min="9984" max="9995" width="6.1796875" style="6" customWidth="1"/>
    <col min="9996" max="10000" width="6.36328125" style="6" customWidth="1"/>
    <col min="10001" max="10001" width="0" style="6" hidden="1" customWidth="1"/>
    <col min="10002" max="10002" width="8.36328125" style="6" bestFit="1" customWidth="1"/>
    <col min="10003" max="10005" width="0" style="6" hidden="1" customWidth="1"/>
    <col min="10006" max="10236" width="9" style="6"/>
    <col min="10237" max="10238" width="3.6328125" style="6" customWidth="1"/>
    <col min="10239" max="10239" width="5.6328125" style="6" customWidth="1"/>
    <col min="10240" max="10251" width="6.1796875" style="6" customWidth="1"/>
    <col min="10252" max="10256" width="6.36328125" style="6" customWidth="1"/>
    <col min="10257" max="10257" width="0" style="6" hidden="1" customWidth="1"/>
    <col min="10258" max="10258" width="8.36328125" style="6" bestFit="1" customWidth="1"/>
    <col min="10259" max="10261" width="0" style="6" hidden="1" customWidth="1"/>
    <col min="10262" max="10492" width="9" style="6"/>
    <col min="10493" max="10494" width="3.6328125" style="6" customWidth="1"/>
    <col min="10495" max="10495" width="5.6328125" style="6" customWidth="1"/>
    <col min="10496" max="10507" width="6.1796875" style="6" customWidth="1"/>
    <col min="10508" max="10512" width="6.36328125" style="6" customWidth="1"/>
    <col min="10513" max="10513" width="0" style="6" hidden="1" customWidth="1"/>
    <col min="10514" max="10514" width="8.36328125" style="6" bestFit="1" customWidth="1"/>
    <col min="10515" max="10517" width="0" style="6" hidden="1" customWidth="1"/>
    <col min="10518" max="10748" width="9" style="6"/>
    <col min="10749" max="10750" width="3.6328125" style="6" customWidth="1"/>
    <col min="10751" max="10751" width="5.6328125" style="6" customWidth="1"/>
    <col min="10752" max="10763" width="6.1796875" style="6" customWidth="1"/>
    <col min="10764" max="10768" width="6.36328125" style="6" customWidth="1"/>
    <col min="10769" max="10769" width="0" style="6" hidden="1" customWidth="1"/>
    <col min="10770" max="10770" width="8.36328125" style="6" bestFit="1" customWidth="1"/>
    <col min="10771" max="10773" width="0" style="6" hidden="1" customWidth="1"/>
    <col min="10774" max="11004" width="9" style="6"/>
    <col min="11005" max="11006" width="3.6328125" style="6" customWidth="1"/>
    <col min="11007" max="11007" width="5.6328125" style="6" customWidth="1"/>
    <col min="11008" max="11019" width="6.1796875" style="6" customWidth="1"/>
    <col min="11020" max="11024" width="6.36328125" style="6" customWidth="1"/>
    <col min="11025" max="11025" width="0" style="6" hidden="1" customWidth="1"/>
    <col min="11026" max="11026" width="8.36328125" style="6" bestFit="1" customWidth="1"/>
    <col min="11027" max="11029" width="0" style="6" hidden="1" customWidth="1"/>
    <col min="11030" max="11260" width="9" style="6"/>
    <col min="11261" max="11262" width="3.6328125" style="6" customWidth="1"/>
    <col min="11263" max="11263" width="5.6328125" style="6" customWidth="1"/>
    <col min="11264" max="11275" width="6.1796875" style="6" customWidth="1"/>
    <col min="11276" max="11280" width="6.36328125" style="6" customWidth="1"/>
    <col min="11281" max="11281" width="0" style="6" hidden="1" customWidth="1"/>
    <col min="11282" max="11282" width="8.36328125" style="6" bestFit="1" customWidth="1"/>
    <col min="11283" max="11285" width="0" style="6" hidden="1" customWidth="1"/>
    <col min="11286" max="11516" width="9" style="6"/>
    <col min="11517" max="11518" width="3.6328125" style="6" customWidth="1"/>
    <col min="11519" max="11519" width="5.6328125" style="6" customWidth="1"/>
    <col min="11520" max="11531" width="6.1796875" style="6" customWidth="1"/>
    <col min="11532" max="11536" width="6.36328125" style="6" customWidth="1"/>
    <col min="11537" max="11537" width="0" style="6" hidden="1" customWidth="1"/>
    <col min="11538" max="11538" width="8.36328125" style="6" bestFit="1" customWidth="1"/>
    <col min="11539" max="11541" width="0" style="6" hidden="1" customWidth="1"/>
    <col min="11542" max="11772" width="9" style="6"/>
    <col min="11773" max="11774" width="3.6328125" style="6" customWidth="1"/>
    <col min="11775" max="11775" width="5.6328125" style="6" customWidth="1"/>
    <col min="11776" max="11787" width="6.1796875" style="6" customWidth="1"/>
    <col min="11788" max="11792" width="6.36328125" style="6" customWidth="1"/>
    <col min="11793" max="11793" width="0" style="6" hidden="1" customWidth="1"/>
    <col min="11794" max="11794" width="8.36328125" style="6" bestFit="1" customWidth="1"/>
    <col min="11795" max="11797" width="0" style="6" hidden="1" customWidth="1"/>
    <col min="11798" max="12028" width="9" style="6"/>
    <col min="12029" max="12030" width="3.6328125" style="6" customWidth="1"/>
    <col min="12031" max="12031" width="5.6328125" style="6" customWidth="1"/>
    <col min="12032" max="12043" width="6.1796875" style="6" customWidth="1"/>
    <col min="12044" max="12048" width="6.36328125" style="6" customWidth="1"/>
    <col min="12049" max="12049" width="0" style="6" hidden="1" customWidth="1"/>
    <col min="12050" max="12050" width="8.36328125" style="6" bestFit="1" customWidth="1"/>
    <col min="12051" max="12053" width="0" style="6" hidden="1" customWidth="1"/>
    <col min="12054" max="12284" width="9" style="6"/>
    <col min="12285" max="12286" width="3.6328125" style="6" customWidth="1"/>
    <col min="12287" max="12287" width="5.6328125" style="6" customWidth="1"/>
    <col min="12288" max="12299" width="6.1796875" style="6" customWidth="1"/>
    <col min="12300" max="12304" width="6.36328125" style="6" customWidth="1"/>
    <col min="12305" max="12305" width="0" style="6" hidden="1" customWidth="1"/>
    <col min="12306" max="12306" width="8.36328125" style="6" bestFit="1" customWidth="1"/>
    <col min="12307" max="12309" width="0" style="6" hidden="1" customWidth="1"/>
    <col min="12310" max="12540" width="9" style="6"/>
    <col min="12541" max="12542" width="3.6328125" style="6" customWidth="1"/>
    <col min="12543" max="12543" width="5.6328125" style="6" customWidth="1"/>
    <col min="12544" max="12555" width="6.1796875" style="6" customWidth="1"/>
    <col min="12556" max="12560" width="6.36328125" style="6" customWidth="1"/>
    <col min="12561" max="12561" width="0" style="6" hidden="1" customWidth="1"/>
    <col min="12562" max="12562" width="8.36328125" style="6" bestFit="1" customWidth="1"/>
    <col min="12563" max="12565" width="0" style="6" hidden="1" customWidth="1"/>
    <col min="12566" max="12796" width="9" style="6"/>
    <col min="12797" max="12798" width="3.6328125" style="6" customWidth="1"/>
    <col min="12799" max="12799" width="5.6328125" style="6" customWidth="1"/>
    <col min="12800" max="12811" width="6.1796875" style="6" customWidth="1"/>
    <col min="12812" max="12816" width="6.36328125" style="6" customWidth="1"/>
    <col min="12817" max="12817" width="0" style="6" hidden="1" customWidth="1"/>
    <col min="12818" max="12818" width="8.36328125" style="6" bestFit="1" customWidth="1"/>
    <col min="12819" max="12821" width="0" style="6" hidden="1" customWidth="1"/>
    <col min="12822" max="13052" width="9" style="6"/>
    <col min="13053" max="13054" width="3.6328125" style="6" customWidth="1"/>
    <col min="13055" max="13055" width="5.6328125" style="6" customWidth="1"/>
    <col min="13056" max="13067" width="6.1796875" style="6" customWidth="1"/>
    <col min="13068" max="13072" width="6.36328125" style="6" customWidth="1"/>
    <col min="13073" max="13073" width="0" style="6" hidden="1" customWidth="1"/>
    <col min="13074" max="13074" width="8.36328125" style="6" bestFit="1" customWidth="1"/>
    <col min="13075" max="13077" width="0" style="6" hidden="1" customWidth="1"/>
    <col min="13078" max="13308" width="9" style="6"/>
    <col min="13309" max="13310" width="3.6328125" style="6" customWidth="1"/>
    <col min="13311" max="13311" width="5.6328125" style="6" customWidth="1"/>
    <col min="13312" max="13323" width="6.1796875" style="6" customWidth="1"/>
    <col min="13324" max="13328" width="6.36328125" style="6" customWidth="1"/>
    <col min="13329" max="13329" width="0" style="6" hidden="1" customWidth="1"/>
    <col min="13330" max="13330" width="8.36328125" style="6" bestFit="1" customWidth="1"/>
    <col min="13331" max="13333" width="0" style="6" hidden="1" customWidth="1"/>
    <col min="13334" max="13564" width="9" style="6"/>
    <col min="13565" max="13566" width="3.6328125" style="6" customWidth="1"/>
    <col min="13567" max="13567" width="5.6328125" style="6" customWidth="1"/>
    <col min="13568" max="13579" width="6.1796875" style="6" customWidth="1"/>
    <col min="13580" max="13584" width="6.36328125" style="6" customWidth="1"/>
    <col min="13585" max="13585" width="0" style="6" hidden="1" customWidth="1"/>
    <col min="13586" max="13586" width="8.36328125" style="6" bestFit="1" customWidth="1"/>
    <col min="13587" max="13589" width="0" style="6" hidden="1" customWidth="1"/>
    <col min="13590" max="13820" width="9" style="6"/>
    <col min="13821" max="13822" width="3.6328125" style="6" customWidth="1"/>
    <col min="13823" max="13823" width="5.6328125" style="6" customWidth="1"/>
    <col min="13824" max="13835" width="6.1796875" style="6" customWidth="1"/>
    <col min="13836" max="13840" width="6.36328125" style="6" customWidth="1"/>
    <col min="13841" max="13841" width="0" style="6" hidden="1" customWidth="1"/>
    <col min="13842" max="13842" width="8.36328125" style="6" bestFit="1" customWidth="1"/>
    <col min="13843" max="13845" width="0" style="6" hidden="1" customWidth="1"/>
    <col min="13846" max="14076" width="9" style="6"/>
    <col min="14077" max="14078" width="3.6328125" style="6" customWidth="1"/>
    <col min="14079" max="14079" width="5.6328125" style="6" customWidth="1"/>
    <col min="14080" max="14091" width="6.1796875" style="6" customWidth="1"/>
    <col min="14092" max="14096" width="6.36328125" style="6" customWidth="1"/>
    <col min="14097" max="14097" width="0" style="6" hidden="1" customWidth="1"/>
    <col min="14098" max="14098" width="8.36328125" style="6" bestFit="1" customWidth="1"/>
    <col min="14099" max="14101" width="0" style="6" hidden="1" customWidth="1"/>
    <col min="14102" max="14332" width="9" style="6"/>
    <col min="14333" max="14334" width="3.6328125" style="6" customWidth="1"/>
    <col min="14335" max="14335" width="5.6328125" style="6" customWidth="1"/>
    <col min="14336" max="14347" width="6.1796875" style="6" customWidth="1"/>
    <col min="14348" max="14352" width="6.36328125" style="6" customWidth="1"/>
    <col min="14353" max="14353" width="0" style="6" hidden="1" customWidth="1"/>
    <col min="14354" max="14354" width="8.36328125" style="6" bestFit="1" customWidth="1"/>
    <col min="14355" max="14357" width="0" style="6" hidden="1" customWidth="1"/>
    <col min="14358" max="14588" width="9" style="6"/>
    <col min="14589" max="14590" width="3.6328125" style="6" customWidth="1"/>
    <col min="14591" max="14591" width="5.6328125" style="6" customWidth="1"/>
    <col min="14592" max="14603" width="6.1796875" style="6" customWidth="1"/>
    <col min="14604" max="14608" width="6.36328125" style="6" customWidth="1"/>
    <col min="14609" max="14609" width="0" style="6" hidden="1" customWidth="1"/>
    <col min="14610" max="14610" width="8.36328125" style="6" bestFit="1" customWidth="1"/>
    <col min="14611" max="14613" width="0" style="6" hidden="1" customWidth="1"/>
    <col min="14614" max="14844" width="9" style="6"/>
    <col min="14845" max="14846" width="3.6328125" style="6" customWidth="1"/>
    <col min="14847" max="14847" width="5.6328125" style="6" customWidth="1"/>
    <col min="14848" max="14859" width="6.1796875" style="6" customWidth="1"/>
    <col min="14860" max="14864" width="6.36328125" style="6" customWidth="1"/>
    <col min="14865" max="14865" width="0" style="6" hidden="1" customWidth="1"/>
    <col min="14866" max="14866" width="8.36328125" style="6" bestFit="1" customWidth="1"/>
    <col min="14867" max="14869" width="0" style="6" hidden="1" customWidth="1"/>
    <col min="14870" max="15100" width="9" style="6"/>
    <col min="15101" max="15102" width="3.6328125" style="6" customWidth="1"/>
    <col min="15103" max="15103" width="5.6328125" style="6" customWidth="1"/>
    <col min="15104" max="15115" width="6.1796875" style="6" customWidth="1"/>
    <col min="15116" max="15120" width="6.36328125" style="6" customWidth="1"/>
    <col min="15121" max="15121" width="0" style="6" hidden="1" customWidth="1"/>
    <col min="15122" max="15122" width="8.36328125" style="6" bestFit="1" customWidth="1"/>
    <col min="15123" max="15125" width="0" style="6" hidden="1" customWidth="1"/>
    <col min="15126" max="15356" width="9" style="6"/>
    <col min="15357" max="15358" width="3.6328125" style="6" customWidth="1"/>
    <col min="15359" max="15359" width="5.6328125" style="6" customWidth="1"/>
    <col min="15360" max="15371" width="6.1796875" style="6" customWidth="1"/>
    <col min="15372" max="15376" width="6.36328125" style="6" customWidth="1"/>
    <col min="15377" max="15377" width="0" style="6" hidden="1" customWidth="1"/>
    <col min="15378" max="15378" width="8.36328125" style="6" bestFit="1" customWidth="1"/>
    <col min="15379" max="15381" width="0" style="6" hidden="1" customWidth="1"/>
    <col min="15382" max="15612" width="9" style="6"/>
    <col min="15613" max="15614" width="3.6328125" style="6" customWidth="1"/>
    <col min="15615" max="15615" width="5.6328125" style="6" customWidth="1"/>
    <col min="15616" max="15627" width="6.1796875" style="6" customWidth="1"/>
    <col min="15628" max="15632" width="6.36328125" style="6" customWidth="1"/>
    <col min="15633" max="15633" width="0" style="6" hidden="1" customWidth="1"/>
    <col min="15634" max="15634" width="8.36328125" style="6" bestFit="1" customWidth="1"/>
    <col min="15635" max="15637" width="0" style="6" hidden="1" customWidth="1"/>
    <col min="15638" max="15868" width="9" style="6"/>
    <col min="15869" max="15870" width="3.6328125" style="6" customWidth="1"/>
    <col min="15871" max="15871" width="5.6328125" style="6" customWidth="1"/>
    <col min="15872" max="15883" width="6.1796875" style="6" customWidth="1"/>
    <col min="15884" max="15888" width="6.36328125" style="6" customWidth="1"/>
    <col min="15889" max="15889" width="0" style="6" hidden="1" customWidth="1"/>
    <col min="15890" max="15890" width="8.36328125" style="6" bestFit="1" customWidth="1"/>
    <col min="15891" max="15893" width="0" style="6" hidden="1" customWidth="1"/>
    <col min="15894" max="16124" width="9" style="6"/>
    <col min="16125" max="16126" width="3.6328125" style="6" customWidth="1"/>
    <col min="16127" max="16127" width="5.6328125" style="6" customWidth="1"/>
    <col min="16128" max="16139" width="6.1796875" style="6" customWidth="1"/>
    <col min="16140" max="16144" width="6.36328125" style="6" customWidth="1"/>
    <col min="16145" max="16145" width="0" style="6" hidden="1" customWidth="1"/>
    <col min="16146" max="16146" width="8.36328125" style="6" bestFit="1" customWidth="1"/>
    <col min="16147" max="16149" width="0" style="6" hidden="1" customWidth="1"/>
    <col min="16150" max="16384" width="9" style="6"/>
  </cols>
  <sheetData>
    <row r="1" spans="1:25" ht="15.9" customHeight="1" thickBot="1" x14ac:dyDescent="0.25">
      <c r="A1" s="337" t="s">
        <v>287</v>
      </c>
      <c r="B1" s="337"/>
      <c r="C1" s="337"/>
      <c r="D1" s="337"/>
      <c r="E1" s="337"/>
      <c r="F1" s="337"/>
      <c r="G1" s="337"/>
      <c r="H1" s="337"/>
      <c r="I1" s="337"/>
      <c r="J1" s="337"/>
      <c r="K1" s="337"/>
      <c r="L1" s="337"/>
      <c r="M1" s="337"/>
      <c r="N1" s="337"/>
      <c r="O1" s="337"/>
      <c r="T1" s="327" t="s">
        <v>235</v>
      </c>
      <c r="U1" s="327"/>
      <c r="V1" s="327"/>
    </row>
    <row r="2" spans="1:25" s="15" customFormat="1" ht="85" customHeight="1" thickBot="1" x14ac:dyDescent="0.25">
      <c r="A2" s="104" t="s">
        <v>207</v>
      </c>
      <c r="B2" s="105" t="s">
        <v>206</v>
      </c>
      <c r="C2" s="106" t="s">
        <v>20</v>
      </c>
      <c r="D2" s="107" t="s">
        <v>0</v>
      </c>
      <c r="E2" s="107" t="s">
        <v>1</v>
      </c>
      <c r="F2" s="107" t="s">
        <v>2</v>
      </c>
      <c r="G2" s="107" t="s">
        <v>141</v>
      </c>
      <c r="H2" s="107" t="s">
        <v>3</v>
      </c>
      <c r="I2" s="107" t="s">
        <v>4</v>
      </c>
      <c r="J2" s="107" t="s">
        <v>5</v>
      </c>
      <c r="K2" s="108" t="s">
        <v>142</v>
      </c>
      <c r="L2" s="107" t="s">
        <v>6</v>
      </c>
      <c r="M2" s="107" t="s">
        <v>143</v>
      </c>
      <c r="N2" s="105" t="s">
        <v>140</v>
      </c>
      <c r="O2" s="109" t="s">
        <v>21</v>
      </c>
      <c r="P2" s="110" t="s">
        <v>22</v>
      </c>
      <c r="Q2" s="110" t="s">
        <v>23</v>
      </c>
      <c r="R2" s="110" t="s">
        <v>24</v>
      </c>
      <c r="S2" s="110" t="s">
        <v>25</v>
      </c>
      <c r="T2" s="111" t="s">
        <v>26</v>
      </c>
      <c r="U2" s="112" t="s">
        <v>27</v>
      </c>
      <c r="V2" s="113" t="s">
        <v>28</v>
      </c>
      <c r="W2" s="63" t="s">
        <v>29</v>
      </c>
      <c r="X2" s="51" t="s">
        <v>30</v>
      </c>
      <c r="Y2" s="52"/>
    </row>
    <row r="3" spans="1:25" ht="13.5" customHeight="1" thickBot="1" x14ac:dyDescent="0.25">
      <c r="A3" s="114" t="s">
        <v>31</v>
      </c>
      <c r="B3" s="191">
        <v>1</v>
      </c>
      <c r="C3" s="192" t="s">
        <v>32</v>
      </c>
      <c r="D3" s="115" t="s">
        <v>154</v>
      </c>
      <c r="E3" s="115"/>
      <c r="F3" s="115" t="s">
        <v>33</v>
      </c>
      <c r="G3" s="115"/>
      <c r="H3" s="115" t="s">
        <v>33</v>
      </c>
      <c r="I3" s="115"/>
      <c r="J3" s="115" t="s">
        <v>33</v>
      </c>
      <c r="K3" s="115" t="s">
        <v>33</v>
      </c>
      <c r="L3" s="115" t="s">
        <v>33</v>
      </c>
      <c r="M3" s="116" t="s">
        <v>154</v>
      </c>
      <c r="N3" s="117">
        <f>COUNTIF(D3:M3,"○")</f>
        <v>7</v>
      </c>
      <c r="O3" s="118">
        <f>COUNTIF(D3:M3,"○")*5000</f>
        <v>35000</v>
      </c>
      <c r="P3" s="119">
        <v>35</v>
      </c>
      <c r="Q3" s="120">
        <v>8</v>
      </c>
      <c r="R3" s="120">
        <v>9</v>
      </c>
      <c r="S3" s="121"/>
      <c r="T3" s="122">
        <f>[2]報告事項【資料４】分担金内訳!N4</f>
        <v>95000</v>
      </c>
      <c r="U3" s="123"/>
      <c r="V3" s="124">
        <f>O3+T3</f>
        <v>130000</v>
      </c>
      <c r="W3" s="17">
        <v>42579</v>
      </c>
      <c r="X3" s="53">
        <v>42578</v>
      </c>
      <c r="Y3" s="54"/>
    </row>
    <row r="4" spans="1:25" ht="13.5" customHeight="1" thickTop="1" x14ac:dyDescent="0.2">
      <c r="A4" s="331" t="s">
        <v>34</v>
      </c>
      <c r="B4" s="193">
        <v>2</v>
      </c>
      <c r="C4" s="194" t="s">
        <v>35</v>
      </c>
      <c r="D4" s="125" t="s">
        <v>33</v>
      </c>
      <c r="E4" s="125"/>
      <c r="F4" s="125" t="s">
        <v>33</v>
      </c>
      <c r="G4" s="125" t="s">
        <v>33</v>
      </c>
      <c r="H4" s="125"/>
      <c r="I4" s="125"/>
      <c r="J4" s="125" t="s">
        <v>154</v>
      </c>
      <c r="K4" s="125" t="s">
        <v>154</v>
      </c>
      <c r="L4" s="125"/>
      <c r="M4" s="125" t="s">
        <v>33</v>
      </c>
      <c r="N4" s="126">
        <f t="shared" ref="N4:N49" si="0">COUNTIF(D4:M4,"○")</f>
        <v>6</v>
      </c>
      <c r="O4" s="127">
        <f t="shared" ref="O4:O49" si="1">COUNTIF(D4:M4,"○")*5000</f>
        <v>30000</v>
      </c>
      <c r="P4" s="128">
        <v>35</v>
      </c>
      <c r="Q4" s="128">
        <v>8</v>
      </c>
      <c r="R4" s="128">
        <v>9</v>
      </c>
      <c r="S4" s="128"/>
      <c r="T4" s="129">
        <f>[2]報告事項【資料４】分担金内訳!N5</f>
        <v>53000</v>
      </c>
      <c r="U4" s="130"/>
      <c r="V4" s="131">
        <f t="shared" ref="V4:V49" si="2">O4+T4</f>
        <v>83000</v>
      </c>
      <c r="W4" s="18">
        <v>42544</v>
      </c>
      <c r="X4" s="19" t="s">
        <v>165</v>
      </c>
      <c r="Y4" s="61"/>
    </row>
    <row r="5" spans="1:25" ht="13.5" customHeight="1" x14ac:dyDescent="0.2">
      <c r="A5" s="329"/>
      <c r="B5" s="195">
        <v>3</v>
      </c>
      <c r="C5" s="186" t="s">
        <v>36</v>
      </c>
      <c r="D5" s="132" t="s">
        <v>33</v>
      </c>
      <c r="E5" s="132"/>
      <c r="F5" s="132" t="s">
        <v>33</v>
      </c>
      <c r="G5" s="132"/>
      <c r="H5" s="132" t="s">
        <v>154</v>
      </c>
      <c r="I5" s="132"/>
      <c r="J5" s="132"/>
      <c r="K5" s="132"/>
      <c r="L5" s="132"/>
      <c r="M5" s="132" t="s">
        <v>33</v>
      </c>
      <c r="N5" s="133">
        <f t="shared" si="0"/>
        <v>4</v>
      </c>
      <c r="O5" s="134">
        <f t="shared" si="1"/>
        <v>20000</v>
      </c>
      <c r="P5" s="135">
        <v>35</v>
      </c>
      <c r="Q5" s="135">
        <v>8</v>
      </c>
      <c r="R5" s="135">
        <v>9</v>
      </c>
      <c r="S5" s="135"/>
      <c r="T5" s="136">
        <f>[2]報告事項【資料４】分担金内訳!N6</f>
        <v>54000</v>
      </c>
      <c r="U5" s="137"/>
      <c r="V5" s="138">
        <f t="shared" si="2"/>
        <v>74000</v>
      </c>
      <c r="W5" s="67">
        <v>42572</v>
      </c>
      <c r="X5" s="68">
        <v>42557</v>
      </c>
      <c r="Y5" s="13"/>
    </row>
    <row r="6" spans="1:25" ht="13.5" customHeight="1" x14ac:dyDescent="0.2">
      <c r="A6" s="329"/>
      <c r="B6" s="195">
        <v>4</v>
      </c>
      <c r="C6" s="186" t="s">
        <v>37</v>
      </c>
      <c r="D6" s="132" t="s">
        <v>33</v>
      </c>
      <c r="E6" s="132"/>
      <c r="F6" s="132" t="s">
        <v>33</v>
      </c>
      <c r="G6" s="132"/>
      <c r="H6" s="132" t="s">
        <v>33</v>
      </c>
      <c r="I6" s="132" t="s">
        <v>33</v>
      </c>
      <c r="J6" s="132" t="s">
        <v>33</v>
      </c>
      <c r="K6" s="132" t="s">
        <v>33</v>
      </c>
      <c r="L6" s="132" t="s">
        <v>33</v>
      </c>
      <c r="M6" s="132" t="s">
        <v>33</v>
      </c>
      <c r="N6" s="133">
        <f t="shared" si="0"/>
        <v>8</v>
      </c>
      <c r="O6" s="134">
        <f t="shared" si="1"/>
        <v>40000</v>
      </c>
      <c r="P6" s="135">
        <v>35</v>
      </c>
      <c r="Q6" s="135">
        <v>8</v>
      </c>
      <c r="R6" s="135">
        <v>9</v>
      </c>
      <c r="S6" s="135"/>
      <c r="T6" s="136">
        <f>[2]報告事項【資料４】分担金内訳!N7</f>
        <v>56000</v>
      </c>
      <c r="U6" s="137"/>
      <c r="V6" s="138">
        <f t="shared" si="2"/>
        <v>96000</v>
      </c>
      <c r="W6" s="67">
        <v>42579</v>
      </c>
      <c r="X6" s="68">
        <v>42574</v>
      </c>
      <c r="Y6" s="69"/>
    </row>
    <row r="7" spans="1:25" ht="13.5" customHeight="1" x14ac:dyDescent="0.2">
      <c r="A7" s="329"/>
      <c r="B7" s="195">
        <v>5</v>
      </c>
      <c r="C7" s="186" t="s">
        <v>38</v>
      </c>
      <c r="D7" s="132" t="s">
        <v>33</v>
      </c>
      <c r="E7" s="132"/>
      <c r="F7" s="132" t="s">
        <v>33</v>
      </c>
      <c r="G7" s="132"/>
      <c r="H7" s="132" t="s">
        <v>33</v>
      </c>
      <c r="I7" s="132" t="s">
        <v>33</v>
      </c>
      <c r="J7" s="132"/>
      <c r="K7" s="132" t="s">
        <v>154</v>
      </c>
      <c r="L7" s="132"/>
      <c r="M7" s="132" t="s">
        <v>33</v>
      </c>
      <c r="N7" s="133">
        <f t="shared" si="0"/>
        <v>6</v>
      </c>
      <c r="O7" s="134">
        <f t="shared" si="1"/>
        <v>30000</v>
      </c>
      <c r="P7" s="135">
        <v>35</v>
      </c>
      <c r="Q7" s="135">
        <v>8</v>
      </c>
      <c r="R7" s="135">
        <v>9</v>
      </c>
      <c r="S7" s="135"/>
      <c r="T7" s="136">
        <f>[2]報告事項【資料４】分担金内訳!N8</f>
        <v>49000</v>
      </c>
      <c r="U7" s="137"/>
      <c r="V7" s="138">
        <f t="shared" si="2"/>
        <v>79000</v>
      </c>
      <c r="W7" s="67">
        <v>42563</v>
      </c>
      <c r="X7" s="68">
        <v>42562</v>
      </c>
      <c r="Y7" s="69"/>
    </row>
    <row r="8" spans="1:25" ht="13.5" customHeight="1" x14ac:dyDescent="0.2">
      <c r="A8" s="329"/>
      <c r="B8" s="195">
        <v>6</v>
      </c>
      <c r="C8" s="186" t="s">
        <v>39</v>
      </c>
      <c r="D8" s="132" t="s">
        <v>33</v>
      </c>
      <c r="E8" s="132"/>
      <c r="F8" s="132" t="s">
        <v>33</v>
      </c>
      <c r="G8" s="132"/>
      <c r="H8" s="132"/>
      <c r="I8" s="132"/>
      <c r="J8" s="132"/>
      <c r="K8" s="132"/>
      <c r="L8" s="132"/>
      <c r="M8" s="132" t="s">
        <v>33</v>
      </c>
      <c r="N8" s="133">
        <f t="shared" si="0"/>
        <v>3</v>
      </c>
      <c r="O8" s="134">
        <f t="shared" si="1"/>
        <v>15000</v>
      </c>
      <c r="P8" s="135">
        <v>35</v>
      </c>
      <c r="Q8" s="135">
        <v>8</v>
      </c>
      <c r="R8" s="135">
        <v>9</v>
      </c>
      <c r="S8" s="135"/>
      <c r="T8" s="136">
        <f>[2]報告事項【資料４】分担金内訳!N9</f>
        <v>48000</v>
      </c>
      <c r="U8" s="137"/>
      <c r="V8" s="138">
        <f t="shared" si="2"/>
        <v>63000</v>
      </c>
      <c r="W8" s="67">
        <v>42544</v>
      </c>
      <c r="X8" s="68">
        <v>42542</v>
      </c>
      <c r="Y8" s="69"/>
    </row>
    <row r="9" spans="1:25" ht="13.5" customHeight="1" thickBot="1" x14ac:dyDescent="0.25">
      <c r="A9" s="332"/>
      <c r="B9" s="196">
        <v>7</v>
      </c>
      <c r="C9" s="197" t="s">
        <v>40</v>
      </c>
      <c r="D9" s="298" t="s">
        <v>33</v>
      </c>
      <c r="E9" s="298"/>
      <c r="F9" s="298" t="s">
        <v>33</v>
      </c>
      <c r="G9" s="298" t="s">
        <v>33</v>
      </c>
      <c r="H9" s="298" t="s">
        <v>33</v>
      </c>
      <c r="I9" s="298" t="s">
        <v>33</v>
      </c>
      <c r="J9" s="298" t="s">
        <v>33</v>
      </c>
      <c r="K9" s="298" t="s">
        <v>33</v>
      </c>
      <c r="L9" s="298"/>
      <c r="M9" s="298" t="s">
        <v>33</v>
      </c>
      <c r="N9" s="299">
        <f t="shared" si="0"/>
        <v>8</v>
      </c>
      <c r="O9" s="300">
        <f t="shared" si="1"/>
        <v>40000</v>
      </c>
      <c r="P9" s="301">
        <v>35</v>
      </c>
      <c r="Q9" s="301">
        <v>8</v>
      </c>
      <c r="R9" s="301">
        <v>9</v>
      </c>
      <c r="S9" s="301"/>
      <c r="T9" s="302">
        <f>[2]報告事項【資料４】分担金内訳!N10</f>
        <v>52000</v>
      </c>
      <c r="U9" s="303"/>
      <c r="V9" s="304">
        <f t="shared" si="2"/>
        <v>92000</v>
      </c>
      <c r="W9" s="20"/>
      <c r="X9" s="21">
        <v>42759</v>
      </c>
      <c r="Y9" s="14"/>
    </row>
    <row r="10" spans="1:25" ht="13.5" customHeight="1" thickTop="1" x14ac:dyDescent="0.2">
      <c r="A10" s="328" t="s">
        <v>41</v>
      </c>
      <c r="B10" s="198">
        <v>8</v>
      </c>
      <c r="C10" s="199" t="s">
        <v>42</v>
      </c>
      <c r="D10" s="146" t="s">
        <v>33</v>
      </c>
      <c r="E10" s="146"/>
      <c r="F10" s="146" t="s">
        <v>33</v>
      </c>
      <c r="G10" s="146" t="s">
        <v>33</v>
      </c>
      <c r="H10" s="146" t="s">
        <v>33</v>
      </c>
      <c r="I10" s="146" t="s">
        <v>33</v>
      </c>
      <c r="J10" s="146" t="s">
        <v>33</v>
      </c>
      <c r="K10" s="146" t="s">
        <v>33</v>
      </c>
      <c r="L10" s="146" t="s">
        <v>33</v>
      </c>
      <c r="M10" s="146" t="s">
        <v>33</v>
      </c>
      <c r="N10" s="147">
        <f t="shared" si="0"/>
        <v>9</v>
      </c>
      <c r="O10" s="148">
        <f t="shared" si="1"/>
        <v>45000</v>
      </c>
      <c r="P10" s="149">
        <v>35</v>
      </c>
      <c r="Q10" s="149">
        <v>8</v>
      </c>
      <c r="R10" s="149">
        <v>9</v>
      </c>
      <c r="S10" s="149"/>
      <c r="T10" s="150">
        <f>[2]報告事項【資料４】分担金内訳!N11</f>
        <v>69000</v>
      </c>
      <c r="U10" s="151"/>
      <c r="V10" s="152">
        <f t="shared" si="2"/>
        <v>114000</v>
      </c>
      <c r="W10" s="22">
        <v>42576</v>
      </c>
      <c r="X10" s="19">
        <v>42576</v>
      </c>
      <c r="Y10" s="13"/>
    </row>
    <row r="11" spans="1:25" ht="13.5" customHeight="1" x14ac:dyDescent="0.2">
      <c r="A11" s="329"/>
      <c r="B11" s="195">
        <v>9</v>
      </c>
      <c r="C11" s="186" t="s">
        <v>43</v>
      </c>
      <c r="D11" s="132" t="s">
        <v>33</v>
      </c>
      <c r="E11" s="153"/>
      <c r="F11" s="132" t="s">
        <v>33</v>
      </c>
      <c r="G11" s="132" t="s">
        <v>33</v>
      </c>
      <c r="H11" s="132" t="s">
        <v>33</v>
      </c>
      <c r="I11" s="132" t="s">
        <v>33</v>
      </c>
      <c r="J11" s="132" t="s">
        <v>33</v>
      </c>
      <c r="K11" s="132" t="s">
        <v>33</v>
      </c>
      <c r="L11" s="132" t="s">
        <v>33</v>
      </c>
      <c r="M11" s="132" t="s">
        <v>33</v>
      </c>
      <c r="N11" s="133">
        <f t="shared" si="0"/>
        <v>9</v>
      </c>
      <c r="O11" s="134">
        <f t="shared" si="1"/>
        <v>45000</v>
      </c>
      <c r="P11" s="135">
        <v>35</v>
      </c>
      <c r="Q11" s="135">
        <v>8</v>
      </c>
      <c r="R11" s="135">
        <v>9</v>
      </c>
      <c r="S11" s="135"/>
      <c r="T11" s="136">
        <f>[2]報告事項【資料４】分担金内訳!N12</f>
        <v>56000</v>
      </c>
      <c r="U11" s="137"/>
      <c r="V11" s="138">
        <f t="shared" si="2"/>
        <v>101000</v>
      </c>
      <c r="W11" s="67">
        <v>42613</v>
      </c>
      <c r="X11" s="68">
        <v>42612</v>
      </c>
      <c r="Y11" s="70"/>
    </row>
    <row r="12" spans="1:25" ht="13.5" customHeight="1" x14ac:dyDescent="0.2">
      <c r="A12" s="329"/>
      <c r="B12" s="195">
        <v>10</v>
      </c>
      <c r="C12" s="186" t="s">
        <v>44</v>
      </c>
      <c r="D12" s="132" t="s">
        <v>33</v>
      </c>
      <c r="E12" s="132" t="s">
        <v>33</v>
      </c>
      <c r="F12" s="132" t="s">
        <v>33</v>
      </c>
      <c r="G12" s="132" t="s">
        <v>33</v>
      </c>
      <c r="H12" s="132" t="s">
        <v>33</v>
      </c>
      <c r="I12" s="132" t="s">
        <v>33</v>
      </c>
      <c r="J12" s="132" t="s">
        <v>33</v>
      </c>
      <c r="K12" s="132" t="s">
        <v>33</v>
      </c>
      <c r="L12" s="132" t="s">
        <v>33</v>
      </c>
      <c r="M12" s="132" t="s">
        <v>33</v>
      </c>
      <c r="N12" s="133">
        <f t="shared" si="0"/>
        <v>10</v>
      </c>
      <c r="O12" s="134">
        <f t="shared" si="1"/>
        <v>50000</v>
      </c>
      <c r="P12" s="135">
        <v>35</v>
      </c>
      <c r="Q12" s="135">
        <v>8</v>
      </c>
      <c r="R12" s="135">
        <v>9</v>
      </c>
      <c r="S12" s="135"/>
      <c r="T12" s="136">
        <f>[2]報告事項【資料４】分担金内訳!N13</f>
        <v>60000</v>
      </c>
      <c r="U12" s="137"/>
      <c r="V12" s="138">
        <f t="shared" si="2"/>
        <v>110000</v>
      </c>
      <c r="W12" s="67" t="s">
        <v>166</v>
      </c>
      <c r="X12" s="68" t="s">
        <v>153</v>
      </c>
      <c r="Y12" s="69" t="s">
        <v>167</v>
      </c>
    </row>
    <row r="13" spans="1:25" ht="13.5" customHeight="1" x14ac:dyDescent="0.2">
      <c r="A13" s="329"/>
      <c r="B13" s="195">
        <v>11</v>
      </c>
      <c r="C13" s="186" t="s">
        <v>45</v>
      </c>
      <c r="D13" s="132" t="s">
        <v>33</v>
      </c>
      <c r="E13" s="132"/>
      <c r="F13" s="132" t="s">
        <v>33</v>
      </c>
      <c r="G13" s="132" t="s">
        <v>33</v>
      </c>
      <c r="H13" s="132" t="s">
        <v>33</v>
      </c>
      <c r="I13" s="132" t="s">
        <v>33</v>
      </c>
      <c r="J13" s="132" t="s">
        <v>33</v>
      </c>
      <c r="K13" s="132" t="s">
        <v>33</v>
      </c>
      <c r="L13" s="132" t="s">
        <v>33</v>
      </c>
      <c r="M13" s="132" t="s">
        <v>33</v>
      </c>
      <c r="N13" s="133">
        <f t="shared" si="0"/>
        <v>9</v>
      </c>
      <c r="O13" s="134">
        <f t="shared" si="1"/>
        <v>45000</v>
      </c>
      <c r="P13" s="135">
        <v>35</v>
      </c>
      <c r="Q13" s="135">
        <v>8</v>
      </c>
      <c r="R13" s="135">
        <v>9</v>
      </c>
      <c r="S13" s="135"/>
      <c r="T13" s="136">
        <f>[2]報告事項【資料４】分担金内訳!N14</f>
        <v>93000</v>
      </c>
      <c r="U13" s="137"/>
      <c r="V13" s="138">
        <f t="shared" si="2"/>
        <v>138000</v>
      </c>
      <c r="W13" s="67">
        <v>42583</v>
      </c>
      <c r="X13" s="68">
        <v>42528</v>
      </c>
      <c r="Y13" s="69"/>
    </row>
    <row r="14" spans="1:25" ht="13.5" customHeight="1" x14ac:dyDescent="0.2">
      <c r="A14" s="329"/>
      <c r="B14" s="195">
        <v>12</v>
      </c>
      <c r="C14" s="186" t="s">
        <v>46</v>
      </c>
      <c r="D14" s="132" t="s">
        <v>33</v>
      </c>
      <c r="E14" s="132"/>
      <c r="F14" s="132" t="s">
        <v>33</v>
      </c>
      <c r="G14" s="132" t="s">
        <v>33</v>
      </c>
      <c r="H14" s="132" t="s">
        <v>33</v>
      </c>
      <c r="I14" s="132" t="s">
        <v>33</v>
      </c>
      <c r="J14" s="132" t="s">
        <v>33</v>
      </c>
      <c r="K14" s="132" t="s">
        <v>33</v>
      </c>
      <c r="L14" s="132" t="s">
        <v>33</v>
      </c>
      <c r="M14" s="132" t="s">
        <v>33</v>
      </c>
      <c r="N14" s="133">
        <f t="shared" si="0"/>
        <v>9</v>
      </c>
      <c r="O14" s="134">
        <f t="shared" si="1"/>
        <v>45000</v>
      </c>
      <c r="P14" s="135">
        <v>35</v>
      </c>
      <c r="Q14" s="135">
        <v>8</v>
      </c>
      <c r="R14" s="135">
        <v>9</v>
      </c>
      <c r="S14" s="135"/>
      <c r="T14" s="136">
        <f>[2]報告事項【資料４】分担金内訳!N15</f>
        <v>79000</v>
      </c>
      <c r="U14" s="137"/>
      <c r="V14" s="138">
        <f t="shared" si="2"/>
        <v>124000</v>
      </c>
      <c r="W14" s="67"/>
      <c r="X14" s="68">
        <v>42759</v>
      </c>
      <c r="Y14" s="69"/>
    </row>
    <row r="15" spans="1:25" ht="13.5" customHeight="1" x14ac:dyDescent="0.2">
      <c r="A15" s="329"/>
      <c r="B15" s="195">
        <v>13</v>
      </c>
      <c r="C15" s="186" t="s">
        <v>47</v>
      </c>
      <c r="D15" s="132" t="s">
        <v>33</v>
      </c>
      <c r="E15" s="132" t="s">
        <v>33</v>
      </c>
      <c r="F15" s="132" t="s">
        <v>33</v>
      </c>
      <c r="G15" s="132" t="s">
        <v>33</v>
      </c>
      <c r="H15" s="132" t="s">
        <v>33</v>
      </c>
      <c r="I15" s="132" t="s">
        <v>33</v>
      </c>
      <c r="J15" s="132" t="s">
        <v>33</v>
      </c>
      <c r="K15" s="132" t="s">
        <v>33</v>
      </c>
      <c r="L15" s="132" t="s">
        <v>33</v>
      </c>
      <c r="M15" s="132" t="s">
        <v>33</v>
      </c>
      <c r="N15" s="133">
        <f t="shared" si="0"/>
        <v>10</v>
      </c>
      <c r="O15" s="134">
        <f t="shared" si="1"/>
        <v>50000</v>
      </c>
      <c r="P15" s="135">
        <v>35</v>
      </c>
      <c r="Q15" s="135">
        <v>8</v>
      </c>
      <c r="R15" s="135">
        <v>9</v>
      </c>
      <c r="S15" s="135"/>
      <c r="T15" s="136">
        <f>[2]報告事項【資料４】分担金内訳!N16</f>
        <v>99000</v>
      </c>
      <c r="U15" s="137"/>
      <c r="V15" s="138">
        <f t="shared" si="2"/>
        <v>149000</v>
      </c>
      <c r="W15" s="67">
        <v>42578</v>
      </c>
      <c r="X15" s="68">
        <v>42577</v>
      </c>
      <c r="Y15" s="69"/>
    </row>
    <row r="16" spans="1:25" ht="13.5" customHeight="1" thickBot="1" x14ac:dyDescent="0.25">
      <c r="A16" s="330"/>
      <c r="B16" s="200">
        <v>14</v>
      </c>
      <c r="C16" s="201" t="s">
        <v>48</v>
      </c>
      <c r="D16" s="154" t="s">
        <v>33</v>
      </c>
      <c r="E16" s="154" t="s">
        <v>33</v>
      </c>
      <c r="F16" s="154" t="s">
        <v>33</v>
      </c>
      <c r="G16" s="154" t="s">
        <v>33</v>
      </c>
      <c r="H16" s="154"/>
      <c r="I16" s="154" t="s">
        <v>154</v>
      </c>
      <c r="J16" s="154"/>
      <c r="K16" s="154" t="s">
        <v>33</v>
      </c>
      <c r="L16" s="154"/>
      <c r="M16" s="154" t="s">
        <v>33</v>
      </c>
      <c r="N16" s="155">
        <f t="shared" si="0"/>
        <v>7</v>
      </c>
      <c r="O16" s="156">
        <f t="shared" si="1"/>
        <v>35000</v>
      </c>
      <c r="P16" s="157">
        <v>35</v>
      </c>
      <c r="Q16" s="157">
        <v>8</v>
      </c>
      <c r="R16" s="157">
        <v>9</v>
      </c>
      <c r="S16" s="157"/>
      <c r="T16" s="158">
        <f>[2]報告事項【資料４】分担金内訳!N17</f>
        <v>56000</v>
      </c>
      <c r="U16" s="159"/>
      <c r="V16" s="160">
        <f t="shared" si="2"/>
        <v>91000</v>
      </c>
      <c r="W16" s="22">
        <v>42523</v>
      </c>
      <c r="X16" s="21">
        <v>42503</v>
      </c>
      <c r="Y16" s="14"/>
    </row>
    <row r="17" spans="1:25" ht="13.5" customHeight="1" thickTop="1" thickBot="1" x14ac:dyDescent="0.25">
      <c r="A17" s="161" t="s">
        <v>49</v>
      </c>
      <c r="B17" s="202">
        <v>15</v>
      </c>
      <c r="C17" s="192" t="s">
        <v>50</v>
      </c>
      <c r="D17" s="116" t="s">
        <v>33</v>
      </c>
      <c r="E17" s="116" t="s">
        <v>33</v>
      </c>
      <c r="F17" s="116" t="s">
        <v>33</v>
      </c>
      <c r="G17" s="116" t="s">
        <v>33</v>
      </c>
      <c r="H17" s="116" t="s">
        <v>33</v>
      </c>
      <c r="I17" s="116" t="s">
        <v>33</v>
      </c>
      <c r="J17" s="116" t="s">
        <v>33</v>
      </c>
      <c r="K17" s="116" t="s">
        <v>33</v>
      </c>
      <c r="L17" s="116" t="s">
        <v>33</v>
      </c>
      <c r="M17" s="116" t="s">
        <v>33</v>
      </c>
      <c r="N17" s="162">
        <f t="shared" si="0"/>
        <v>10</v>
      </c>
      <c r="O17" s="118">
        <f t="shared" si="1"/>
        <v>50000</v>
      </c>
      <c r="P17" s="163">
        <v>35</v>
      </c>
      <c r="Q17" s="163">
        <v>8</v>
      </c>
      <c r="R17" s="163">
        <v>9</v>
      </c>
      <c r="S17" s="163"/>
      <c r="T17" s="122">
        <f>[2]報告事項【資料４】分担金内訳!N18</f>
        <v>138000</v>
      </c>
      <c r="U17" s="164"/>
      <c r="V17" s="124">
        <f t="shared" si="2"/>
        <v>188000</v>
      </c>
      <c r="W17" s="72"/>
      <c r="X17" s="46">
        <v>42759</v>
      </c>
      <c r="Y17" s="47"/>
    </row>
    <row r="18" spans="1:25" ht="13.5" customHeight="1" thickTop="1" x14ac:dyDescent="0.2">
      <c r="A18" s="328" t="s">
        <v>51</v>
      </c>
      <c r="B18" s="198">
        <v>16</v>
      </c>
      <c r="C18" s="199" t="s">
        <v>52</v>
      </c>
      <c r="D18" s="146" t="s">
        <v>33</v>
      </c>
      <c r="E18" s="146"/>
      <c r="F18" s="146" t="s">
        <v>33</v>
      </c>
      <c r="G18" s="146" t="s">
        <v>33</v>
      </c>
      <c r="H18" s="146" t="s">
        <v>33</v>
      </c>
      <c r="I18" s="146" t="s">
        <v>33</v>
      </c>
      <c r="J18" s="146" t="s">
        <v>33</v>
      </c>
      <c r="K18" s="146" t="s">
        <v>33</v>
      </c>
      <c r="L18" s="146" t="s">
        <v>33</v>
      </c>
      <c r="M18" s="146" t="s">
        <v>33</v>
      </c>
      <c r="N18" s="147">
        <f t="shared" si="0"/>
        <v>9</v>
      </c>
      <c r="O18" s="148">
        <f t="shared" si="1"/>
        <v>45000</v>
      </c>
      <c r="P18" s="149">
        <v>35</v>
      </c>
      <c r="Q18" s="149">
        <v>8</v>
      </c>
      <c r="R18" s="149">
        <v>9</v>
      </c>
      <c r="S18" s="149"/>
      <c r="T18" s="150">
        <f>[2]報告事項【資料４】分担金内訳!N19</f>
        <v>59000</v>
      </c>
      <c r="U18" s="151"/>
      <c r="V18" s="152">
        <f t="shared" si="2"/>
        <v>104000</v>
      </c>
      <c r="W18" s="23">
        <v>42562</v>
      </c>
      <c r="X18" s="19">
        <v>42562</v>
      </c>
      <c r="Y18" s="13"/>
    </row>
    <row r="19" spans="1:25" ht="13.5" customHeight="1" x14ac:dyDescent="0.2">
      <c r="A19" s="329"/>
      <c r="B19" s="195">
        <v>17</v>
      </c>
      <c r="C19" s="186" t="s">
        <v>53</v>
      </c>
      <c r="D19" s="132" t="s">
        <v>33</v>
      </c>
      <c r="E19" s="132"/>
      <c r="F19" s="132" t="s">
        <v>33</v>
      </c>
      <c r="G19" s="132" t="s">
        <v>33</v>
      </c>
      <c r="H19" s="132" t="s">
        <v>33</v>
      </c>
      <c r="I19" s="132" t="s">
        <v>33</v>
      </c>
      <c r="J19" s="132" t="s">
        <v>33</v>
      </c>
      <c r="K19" s="132" t="s">
        <v>33</v>
      </c>
      <c r="L19" s="132"/>
      <c r="M19" s="132" t="s">
        <v>33</v>
      </c>
      <c r="N19" s="133">
        <f t="shared" si="0"/>
        <v>8</v>
      </c>
      <c r="O19" s="134">
        <f t="shared" si="1"/>
        <v>40000</v>
      </c>
      <c r="P19" s="135">
        <v>35</v>
      </c>
      <c r="Q19" s="135">
        <v>8</v>
      </c>
      <c r="R19" s="135">
        <v>9</v>
      </c>
      <c r="S19" s="135"/>
      <c r="T19" s="136">
        <f>[2]報告事項【資料４】分担金内訳!N20</f>
        <v>52000</v>
      </c>
      <c r="U19" s="137"/>
      <c r="V19" s="138">
        <f t="shared" si="2"/>
        <v>92000</v>
      </c>
      <c r="W19" s="67">
        <v>42566</v>
      </c>
      <c r="X19" s="68">
        <v>42582</v>
      </c>
      <c r="Y19" s="69"/>
    </row>
    <row r="20" spans="1:25" ht="13.5" customHeight="1" x14ac:dyDescent="0.2">
      <c r="A20" s="329"/>
      <c r="B20" s="195">
        <v>18</v>
      </c>
      <c r="C20" s="203" t="s">
        <v>54</v>
      </c>
      <c r="D20" s="132" t="s">
        <v>154</v>
      </c>
      <c r="E20" s="132"/>
      <c r="F20" s="132" t="s">
        <v>33</v>
      </c>
      <c r="G20" s="132" t="s">
        <v>154</v>
      </c>
      <c r="H20" s="132"/>
      <c r="I20" s="132"/>
      <c r="J20" s="132"/>
      <c r="K20" s="132" t="s">
        <v>33</v>
      </c>
      <c r="L20" s="132"/>
      <c r="M20" s="132" t="s">
        <v>33</v>
      </c>
      <c r="N20" s="133">
        <f t="shared" si="0"/>
        <v>5</v>
      </c>
      <c r="O20" s="134">
        <f t="shared" si="1"/>
        <v>25000</v>
      </c>
      <c r="P20" s="135">
        <v>35</v>
      </c>
      <c r="Q20" s="135">
        <v>8</v>
      </c>
      <c r="R20" s="135">
        <v>9</v>
      </c>
      <c r="S20" s="135"/>
      <c r="T20" s="136">
        <f>[2]報告事項【資料４】分担金内訳!N21</f>
        <v>49000</v>
      </c>
      <c r="U20" s="137"/>
      <c r="V20" s="138">
        <f t="shared" si="2"/>
        <v>74000</v>
      </c>
      <c r="W20" s="67" t="s">
        <v>168</v>
      </c>
      <c r="X20" s="68" t="s">
        <v>169</v>
      </c>
      <c r="Y20" s="69" t="s">
        <v>170</v>
      </c>
    </row>
    <row r="21" spans="1:25" ht="13.5" customHeight="1" x14ac:dyDescent="0.2">
      <c r="A21" s="329"/>
      <c r="B21" s="195">
        <v>19</v>
      </c>
      <c r="C21" s="186" t="s">
        <v>55</v>
      </c>
      <c r="D21" s="132" t="s">
        <v>33</v>
      </c>
      <c r="E21" s="132" t="s">
        <v>154</v>
      </c>
      <c r="F21" s="132" t="s">
        <v>33</v>
      </c>
      <c r="G21" s="132" t="s">
        <v>154</v>
      </c>
      <c r="H21" s="132" t="s">
        <v>33</v>
      </c>
      <c r="I21" s="132" t="s">
        <v>154</v>
      </c>
      <c r="J21" s="132"/>
      <c r="K21" s="132" t="s">
        <v>33</v>
      </c>
      <c r="L21" s="132"/>
      <c r="M21" s="132" t="s">
        <v>33</v>
      </c>
      <c r="N21" s="133">
        <f t="shared" si="0"/>
        <v>8</v>
      </c>
      <c r="O21" s="134">
        <f t="shared" si="1"/>
        <v>40000</v>
      </c>
      <c r="P21" s="135">
        <v>35</v>
      </c>
      <c r="Q21" s="135">
        <v>8</v>
      </c>
      <c r="R21" s="135">
        <v>9</v>
      </c>
      <c r="S21" s="135"/>
      <c r="T21" s="136">
        <f>[2]報告事項【資料４】分担金内訳!N22</f>
        <v>53000</v>
      </c>
      <c r="U21" s="137"/>
      <c r="V21" s="138">
        <f t="shared" si="2"/>
        <v>93000</v>
      </c>
      <c r="W21" s="67">
        <v>42545</v>
      </c>
      <c r="X21" s="68">
        <v>42523</v>
      </c>
      <c r="Y21" s="69"/>
    </row>
    <row r="22" spans="1:25" ht="13.5" customHeight="1" thickBot="1" x14ac:dyDescent="0.25">
      <c r="A22" s="330"/>
      <c r="B22" s="200">
        <v>20</v>
      </c>
      <c r="C22" s="201" t="s">
        <v>56</v>
      </c>
      <c r="D22" s="154" t="s">
        <v>33</v>
      </c>
      <c r="E22" s="154"/>
      <c r="F22" s="154" t="s">
        <v>33</v>
      </c>
      <c r="G22" s="154" t="s">
        <v>33</v>
      </c>
      <c r="H22" s="154"/>
      <c r="I22" s="154" t="s">
        <v>33</v>
      </c>
      <c r="J22" s="154" t="s">
        <v>154</v>
      </c>
      <c r="K22" s="154" t="s">
        <v>33</v>
      </c>
      <c r="L22" s="154"/>
      <c r="M22" s="154" t="s">
        <v>33</v>
      </c>
      <c r="N22" s="155">
        <f t="shared" si="0"/>
        <v>7</v>
      </c>
      <c r="O22" s="156">
        <f t="shared" si="1"/>
        <v>35000</v>
      </c>
      <c r="P22" s="157">
        <v>35</v>
      </c>
      <c r="Q22" s="157">
        <v>8</v>
      </c>
      <c r="R22" s="157">
        <v>9</v>
      </c>
      <c r="S22" s="157"/>
      <c r="T22" s="158">
        <f>[2]報告事項【資料４】分担金内訳!N23</f>
        <v>67000</v>
      </c>
      <c r="U22" s="159"/>
      <c r="V22" s="160">
        <f t="shared" si="2"/>
        <v>102000</v>
      </c>
      <c r="W22" s="24">
        <v>42580</v>
      </c>
      <c r="X22" s="21" t="s">
        <v>171</v>
      </c>
      <c r="Y22" s="14"/>
    </row>
    <row r="23" spans="1:25" ht="13.5" customHeight="1" thickTop="1" x14ac:dyDescent="0.2">
      <c r="A23" s="331" t="s">
        <v>57</v>
      </c>
      <c r="B23" s="193">
        <v>21</v>
      </c>
      <c r="C23" s="194" t="s">
        <v>58</v>
      </c>
      <c r="D23" s="125" t="s">
        <v>33</v>
      </c>
      <c r="E23" s="125" t="s">
        <v>33</v>
      </c>
      <c r="F23" s="125" t="s">
        <v>33</v>
      </c>
      <c r="G23" s="125" t="s">
        <v>33</v>
      </c>
      <c r="H23" s="125" t="s">
        <v>33</v>
      </c>
      <c r="I23" s="125" t="s">
        <v>33</v>
      </c>
      <c r="J23" s="125" t="s">
        <v>33</v>
      </c>
      <c r="K23" s="125" t="s">
        <v>33</v>
      </c>
      <c r="L23" s="125" t="s">
        <v>33</v>
      </c>
      <c r="M23" s="125" t="s">
        <v>33</v>
      </c>
      <c r="N23" s="126">
        <f t="shared" si="0"/>
        <v>10</v>
      </c>
      <c r="O23" s="127">
        <f t="shared" si="1"/>
        <v>50000</v>
      </c>
      <c r="P23" s="128">
        <v>35</v>
      </c>
      <c r="Q23" s="128">
        <v>8</v>
      </c>
      <c r="R23" s="128">
        <v>9</v>
      </c>
      <c r="S23" s="128"/>
      <c r="T23" s="129">
        <f>[2]報告事項【資料４】分担金内訳!N24</f>
        <v>79000</v>
      </c>
      <c r="U23" s="130"/>
      <c r="V23" s="131">
        <f t="shared" si="2"/>
        <v>129000</v>
      </c>
      <c r="W23" s="23">
        <v>42562</v>
      </c>
      <c r="X23" s="19">
        <v>42562</v>
      </c>
      <c r="Y23" s="13" t="s">
        <v>172</v>
      </c>
    </row>
    <row r="24" spans="1:25" ht="13.5" customHeight="1" x14ac:dyDescent="0.2">
      <c r="A24" s="329"/>
      <c r="B24" s="195">
        <v>22</v>
      </c>
      <c r="C24" s="186" t="s">
        <v>59</v>
      </c>
      <c r="D24" s="132" t="s">
        <v>33</v>
      </c>
      <c r="E24" s="132" t="s">
        <v>154</v>
      </c>
      <c r="F24" s="132" t="s">
        <v>33</v>
      </c>
      <c r="G24" s="132" t="s">
        <v>33</v>
      </c>
      <c r="H24" s="132" t="s">
        <v>33</v>
      </c>
      <c r="I24" s="132" t="s">
        <v>33</v>
      </c>
      <c r="J24" s="132" t="s">
        <v>33</v>
      </c>
      <c r="K24" s="132" t="s">
        <v>33</v>
      </c>
      <c r="L24" s="132" t="s">
        <v>33</v>
      </c>
      <c r="M24" s="132" t="s">
        <v>33</v>
      </c>
      <c r="N24" s="133">
        <f t="shared" si="0"/>
        <v>10</v>
      </c>
      <c r="O24" s="134">
        <f t="shared" si="1"/>
        <v>50000</v>
      </c>
      <c r="P24" s="135">
        <v>35</v>
      </c>
      <c r="Q24" s="135">
        <v>8</v>
      </c>
      <c r="R24" s="135">
        <v>9</v>
      </c>
      <c r="S24" s="135"/>
      <c r="T24" s="136">
        <f>[2]報告事項【資料４】分担金内訳!N25</f>
        <v>116000</v>
      </c>
      <c r="U24" s="137"/>
      <c r="V24" s="138">
        <f t="shared" si="2"/>
        <v>166000</v>
      </c>
      <c r="W24" s="67" t="s">
        <v>173</v>
      </c>
      <c r="X24" s="68">
        <v>42599</v>
      </c>
      <c r="Y24" s="69" t="s">
        <v>174</v>
      </c>
    </row>
    <row r="25" spans="1:25" ht="13.5" customHeight="1" x14ac:dyDescent="0.2">
      <c r="A25" s="329"/>
      <c r="B25" s="195">
        <v>23</v>
      </c>
      <c r="C25" s="186" t="s">
        <v>60</v>
      </c>
      <c r="D25" s="132" t="s">
        <v>33</v>
      </c>
      <c r="E25" s="132"/>
      <c r="F25" s="132" t="s">
        <v>33</v>
      </c>
      <c r="G25" s="132" t="s">
        <v>33</v>
      </c>
      <c r="H25" s="132" t="s">
        <v>33</v>
      </c>
      <c r="I25" s="132" t="s">
        <v>33</v>
      </c>
      <c r="J25" s="132" t="s">
        <v>33</v>
      </c>
      <c r="K25" s="132" t="s">
        <v>33</v>
      </c>
      <c r="L25" s="132" t="s">
        <v>33</v>
      </c>
      <c r="M25" s="132" t="s">
        <v>33</v>
      </c>
      <c r="N25" s="133">
        <f>COUNTIF(D25:M25,"○")</f>
        <v>9</v>
      </c>
      <c r="O25" s="134">
        <f t="shared" si="1"/>
        <v>45000</v>
      </c>
      <c r="P25" s="135">
        <v>35</v>
      </c>
      <c r="Q25" s="135">
        <v>8</v>
      </c>
      <c r="R25" s="135">
        <v>9</v>
      </c>
      <c r="S25" s="135"/>
      <c r="T25" s="136">
        <f>[2]報告事項【資料４】分担金内訳!N26</f>
        <v>62000</v>
      </c>
      <c r="U25" s="137"/>
      <c r="V25" s="138">
        <f t="shared" si="2"/>
        <v>107000</v>
      </c>
      <c r="W25" s="67">
        <v>42536</v>
      </c>
      <c r="X25" s="68">
        <v>42578</v>
      </c>
      <c r="Y25" s="69"/>
    </row>
    <row r="26" spans="1:25" ht="13.5" customHeight="1" thickBot="1" x14ac:dyDescent="0.25">
      <c r="A26" s="332"/>
      <c r="B26" s="196">
        <v>24</v>
      </c>
      <c r="C26" s="197" t="s">
        <v>61</v>
      </c>
      <c r="D26" s="139" t="s">
        <v>33</v>
      </c>
      <c r="E26" s="139"/>
      <c r="F26" s="139" t="s">
        <v>33</v>
      </c>
      <c r="G26" s="139" t="s">
        <v>33</v>
      </c>
      <c r="H26" s="139" t="s">
        <v>154</v>
      </c>
      <c r="I26" s="139" t="s">
        <v>154</v>
      </c>
      <c r="J26" s="139" t="s">
        <v>33</v>
      </c>
      <c r="K26" s="139" t="s">
        <v>33</v>
      </c>
      <c r="L26" s="139" t="s">
        <v>33</v>
      </c>
      <c r="M26" s="139" t="s">
        <v>33</v>
      </c>
      <c r="N26" s="140">
        <f>COUNTIF(D26:M26,"○")</f>
        <v>9</v>
      </c>
      <c r="O26" s="141">
        <f t="shared" si="1"/>
        <v>45000</v>
      </c>
      <c r="P26" s="142">
        <v>35</v>
      </c>
      <c r="Q26" s="142">
        <v>8</v>
      </c>
      <c r="R26" s="142">
        <v>9</v>
      </c>
      <c r="S26" s="142"/>
      <c r="T26" s="143">
        <f>[2]報告事項【資料４】分担金内訳!N27</f>
        <v>66000</v>
      </c>
      <c r="U26" s="144"/>
      <c r="V26" s="145">
        <f t="shared" si="2"/>
        <v>111000</v>
      </c>
      <c r="W26" s="24">
        <v>42577</v>
      </c>
      <c r="X26" s="21">
        <v>42570</v>
      </c>
      <c r="Y26" s="14"/>
    </row>
    <row r="27" spans="1:25" ht="13.5" customHeight="1" thickTop="1" x14ac:dyDescent="0.2">
      <c r="A27" s="328" t="s">
        <v>62</v>
      </c>
      <c r="B27" s="198">
        <v>25</v>
      </c>
      <c r="C27" s="199" t="s">
        <v>63</v>
      </c>
      <c r="D27" s="146" t="s">
        <v>33</v>
      </c>
      <c r="E27" s="146"/>
      <c r="F27" s="146" t="s">
        <v>33</v>
      </c>
      <c r="G27" s="146" t="s">
        <v>33</v>
      </c>
      <c r="H27" s="146" t="s">
        <v>33</v>
      </c>
      <c r="I27" s="146" t="s">
        <v>33</v>
      </c>
      <c r="J27" s="146" t="s">
        <v>33</v>
      </c>
      <c r="K27" s="146" t="s">
        <v>33</v>
      </c>
      <c r="L27" s="146" t="s">
        <v>33</v>
      </c>
      <c r="M27" s="146" t="s">
        <v>33</v>
      </c>
      <c r="N27" s="147">
        <f t="shared" si="0"/>
        <v>9</v>
      </c>
      <c r="O27" s="148">
        <f t="shared" si="1"/>
        <v>45000</v>
      </c>
      <c r="P27" s="149">
        <v>35</v>
      </c>
      <c r="Q27" s="149">
        <v>8</v>
      </c>
      <c r="R27" s="149">
        <v>9</v>
      </c>
      <c r="S27" s="149"/>
      <c r="T27" s="150">
        <f>[2]報告事項【資料４】分担金内訳!N28</f>
        <v>52000</v>
      </c>
      <c r="U27" s="151"/>
      <c r="V27" s="152">
        <f t="shared" si="2"/>
        <v>97000</v>
      </c>
      <c r="W27" s="23">
        <v>42576</v>
      </c>
      <c r="X27" s="19">
        <v>42572</v>
      </c>
      <c r="Y27" s="13"/>
    </row>
    <row r="28" spans="1:25" ht="13.5" customHeight="1" x14ac:dyDescent="0.2">
      <c r="A28" s="329"/>
      <c r="B28" s="195">
        <v>26</v>
      </c>
      <c r="C28" s="186" t="s">
        <v>64</v>
      </c>
      <c r="D28" s="132" t="s">
        <v>33</v>
      </c>
      <c r="E28" s="132"/>
      <c r="F28" s="132" t="s">
        <v>33</v>
      </c>
      <c r="G28" s="132" t="s">
        <v>33</v>
      </c>
      <c r="H28" s="132" t="s">
        <v>33</v>
      </c>
      <c r="I28" s="132" t="s">
        <v>33</v>
      </c>
      <c r="J28" s="132" t="s">
        <v>33</v>
      </c>
      <c r="K28" s="132" t="s">
        <v>33</v>
      </c>
      <c r="L28" s="132" t="s">
        <v>33</v>
      </c>
      <c r="M28" s="132" t="s">
        <v>33</v>
      </c>
      <c r="N28" s="133">
        <f t="shared" si="0"/>
        <v>9</v>
      </c>
      <c r="O28" s="134">
        <f t="shared" si="1"/>
        <v>45000</v>
      </c>
      <c r="P28" s="135">
        <v>35</v>
      </c>
      <c r="Q28" s="135">
        <v>8</v>
      </c>
      <c r="R28" s="135">
        <v>9</v>
      </c>
      <c r="S28" s="135"/>
      <c r="T28" s="136">
        <f>[2]報告事項【資料４】分担金内訳!N29</f>
        <v>58000</v>
      </c>
      <c r="U28" s="137"/>
      <c r="V28" s="138">
        <f t="shared" si="2"/>
        <v>103000</v>
      </c>
      <c r="W28" s="67">
        <v>42531</v>
      </c>
      <c r="X28" s="68">
        <v>42530</v>
      </c>
      <c r="Y28" s="69"/>
    </row>
    <row r="29" spans="1:25" ht="13.5" customHeight="1" x14ac:dyDescent="0.2">
      <c r="A29" s="329"/>
      <c r="B29" s="195">
        <v>27</v>
      </c>
      <c r="C29" s="186" t="s">
        <v>65</v>
      </c>
      <c r="D29" s="132" t="s">
        <v>33</v>
      </c>
      <c r="E29" s="132" t="s">
        <v>154</v>
      </c>
      <c r="F29" s="132" t="s">
        <v>33</v>
      </c>
      <c r="G29" s="132" t="s">
        <v>33</v>
      </c>
      <c r="H29" s="132" t="s">
        <v>33</v>
      </c>
      <c r="I29" s="132" t="s">
        <v>33</v>
      </c>
      <c r="J29" s="132" t="s">
        <v>33</v>
      </c>
      <c r="K29" s="132" t="s">
        <v>33</v>
      </c>
      <c r="L29" s="132" t="s">
        <v>33</v>
      </c>
      <c r="M29" s="132" t="s">
        <v>33</v>
      </c>
      <c r="N29" s="133">
        <f t="shared" si="0"/>
        <v>10</v>
      </c>
      <c r="O29" s="134">
        <f t="shared" si="1"/>
        <v>50000</v>
      </c>
      <c r="P29" s="135">
        <v>35</v>
      </c>
      <c r="Q29" s="135">
        <v>8</v>
      </c>
      <c r="R29" s="135">
        <v>9</v>
      </c>
      <c r="S29" s="135"/>
      <c r="T29" s="136">
        <f>[2]報告事項【資料４】分担金内訳!N30</f>
        <v>112000</v>
      </c>
      <c r="U29" s="137"/>
      <c r="V29" s="138">
        <f t="shared" si="2"/>
        <v>162000</v>
      </c>
      <c r="W29" s="67"/>
      <c r="X29" s="68">
        <v>42759</v>
      </c>
      <c r="Y29" s="69"/>
    </row>
    <row r="30" spans="1:25" ht="13.5" customHeight="1" x14ac:dyDescent="0.2">
      <c r="A30" s="329"/>
      <c r="B30" s="195">
        <v>28</v>
      </c>
      <c r="C30" s="186" t="s">
        <v>66</v>
      </c>
      <c r="D30" s="132" t="s">
        <v>33</v>
      </c>
      <c r="E30" s="132"/>
      <c r="F30" s="132" t="s">
        <v>33</v>
      </c>
      <c r="G30" s="132" t="s">
        <v>33</v>
      </c>
      <c r="H30" s="132" t="s">
        <v>33</v>
      </c>
      <c r="I30" s="132" t="s">
        <v>33</v>
      </c>
      <c r="J30" s="132" t="s">
        <v>33</v>
      </c>
      <c r="K30" s="132" t="s">
        <v>33</v>
      </c>
      <c r="L30" s="132" t="s">
        <v>33</v>
      </c>
      <c r="M30" s="132" t="s">
        <v>33</v>
      </c>
      <c r="N30" s="133">
        <f t="shared" si="0"/>
        <v>9</v>
      </c>
      <c r="O30" s="134">
        <f t="shared" si="1"/>
        <v>45000</v>
      </c>
      <c r="P30" s="135">
        <v>35</v>
      </c>
      <c r="Q30" s="135">
        <v>8</v>
      </c>
      <c r="R30" s="135">
        <v>9</v>
      </c>
      <c r="S30" s="135"/>
      <c r="T30" s="136">
        <f>[2]報告事項【資料４】分担金内訳!N31</f>
        <v>88000</v>
      </c>
      <c r="U30" s="137"/>
      <c r="V30" s="138">
        <f t="shared" si="2"/>
        <v>133000</v>
      </c>
      <c r="W30" s="67">
        <v>42579</v>
      </c>
      <c r="X30" s="68">
        <v>42761</v>
      </c>
      <c r="Y30" s="69"/>
    </row>
    <row r="31" spans="1:25" ht="13.5" customHeight="1" x14ac:dyDescent="0.2">
      <c r="A31" s="329"/>
      <c r="B31" s="195">
        <v>29</v>
      </c>
      <c r="C31" s="186" t="s">
        <v>67</v>
      </c>
      <c r="D31" s="132" t="s">
        <v>33</v>
      </c>
      <c r="E31" s="132"/>
      <c r="F31" s="132" t="s">
        <v>33</v>
      </c>
      <c r="G31" s="132" t="s">
        <v>33</v>
      </c>
      <c r="H31" s="132" t="s">
        <v>33</v>
      </c>
      <c r="I31" s="132"/>
      <c r="J31" s="132" t="s">
        <v>33</v>
      </c>
      <c r="K31" s="132" t="s">
        <v>33</v>
      </c>
      <c r="L31" s="132"/>
      <c r="M31" s="132" t="s">
        <v>33</v>
      </c>
      <c r="N31" s="133">
        <f t="shared" si="0"/>
        <v>7</v>
      </c>
      <c r="O31" s="134">
        <f t="shared" si="1"/>
        <v>35000</v>
      </c>
      <c r="P31" s="135">
        <v>35</v>
      </c>
      <c r="Q31" s="135">
        <v>8</v>
      </c>
      <c r="R31" s="135">
        <v>9</v>
      </c>
      <c r="S31" s="135"/>
      <c r="T31" s="136">
        <f>[2]報告事項【資料４】分担金内訳!N32</f>
        <v>49000</v>
      </c>
      <c r="U31" s="137"/>
      <c r="V31" s="138">
        <f t="shared" si="2"/>
        <v>84000</v>
      </c>
      <c r="W31" s="67">
        <v>42513</v>
      </c>
      <c r="X31" s="68" t="s">
        <v>171</v>
      </c>
      <c r="Y31" s="69"/>
    </row>
    <row r="32" spans="1:25" ht="13.5" customHeight="1" thickBot="1" x14ac:dyDescent="0.25">
      <c r="A32" s="330"/>
      <c r="B32" s="200">
        <v>30</v>
      </c>
      <c r="C32" s="201" t="s">
        <v>68</v>
      </c>
      <c r="D32" s="154" t="s">
        <v>33</v>
      </c>
      <c r="E32" s="154"/>
      <c r="F32" s="154" t="s">
        <v>33</v>
      </c>
      <c r="G32" s="154"/>
      <c r="H32" s="154" t="s">
        <v>154</v>
      </c>
      <c r="I32" s="154"/>
      <c r="J32" s="154"/>
      <c r="K32" s="154" t="s">
        <v>154</v>
      </c>
      <c r="L32" s="154"/>
      <c r="M32" s="154" t="s">
        <v>154</v>
      </c>
      <c r="N32" s="155">
        <f t="shared" si="0"/>
        <v>5</v>
      </c>
      <c r="O32" s="156">
        <f t="shared" si="1"/>
        <v>25000</v>
      </c>
      <c r="P32" s="157">
        <v>35</v>
      </c>
      <c r="Q32" s="157">
        <v>8</v>
      </c>
      <c r="R32" s="157">
        <v>9</v>
      </c>
      <c r="S32" s="157"/>
      <c r="T32" s="158">
        <f>[2]報告事項【資料４】分担金内訳!N33</f>
        <v>52000</v>
      </c>
      <c r="U32" s="159"/>
      <c r="V32" s="160">
        <f t="shared" si="2"/>
        <v>77000</v>
      </c>
      <c r="W32" s="24">
        <v>42530</v>
      </c>
      <c r="X32" s="21">
        <v>42529</v>
      </c>
      <c r="Y32" s="14"/>
    </row>
    <row r="33" spans="1:25" ht="13.5" customHeight="1" thickTop="1" x14ac:dyDescent="0.2">
      <c r="A33" s="331" t="s">
        <v>69</v>
      </c>
      <c r="B33" s="193">
        <v>31</v>
      </c>
      <c r="C33" s="194" t="s">
        <v>70</v>
      </c>
      <c r="D33" s="125" t="s">
        <v>33</v>
      </c>
      <c r="E33" s="125"/>
      <c r="F33" s="125" t="s">
        <v>33</v>
      </c>
      <c r="G33" s="125"/>
      <c r="H33" s="125"/>
      <c r="I33" s="125"/>
      <c r="J33" s="125" t="s">
        <v>33</v>
      </c>
      <c r="K33" s="125"/>
      <c r="L33" s="125"/>
      <c r="M33" s="125" t="s">
        <v>33</v>
      </c>
      <c r="N33" s="126">
        <f t="shared" si="0"/>
        <v>4</v>
      </c>
      <c r="O33" s="127">
        <f t="shared" si="1"/>
        <v>20000</v>
      </c>
      <c r="P33" s="128">
        <v>35</v>
      </c>
      <c r="Q33" s="128">
        <v>8</v>
      </c>
      <c r="R33" s="128">
        <v>9</v>
      </c>
      <c r="S33" s="128"/>
      <c r="T33" s="129">
        <f>[2]報告事項【資料４】分担金内訳!N34</f>
        <v>50000</v>
      </c>
      <c r="U33" s="130"/>
      <c r="V33" s="131">
        <f t="shared" si="2"/>
        <v>70000</v>
      </c>
      <c r="W33" s="23">
        <v>42570</v>
      </c>
      <c r="X33" s="19">
        <v>42576</v>
      </c>
      <c r="Y33" s="13"/>
    </row>
    <row r="34" spans="1:25" ht="13.5" customHeight="1" x14ac:dyDescent="0.2">
      <c r="A34" s="329"/>
      <c r="B34" s="195">
        <v>32</v>
      </c>
      <c r="C34" s="186" t="s">
        <v>71</v>
      </c>
      <c r="D34" s="132" t="s">
        <v>33</v>
      </c>
      <c r="E34" s="132"/>
      <c r="F34" s="132" t="s">
        <v>33</v>
      </c>
      <c r="G34" s="132" t="s">
        <v>154</v>
      </c>
      <c r="H34" s="132"/>
      <c r="I34" s="132"/>
      <c r="J34" s="132" t="s">
        <v>154</v>
      </c>
      <c r="K34" s="132" t="s">
        <v>33</v>
      </c>
      <c r="L34" s="132"/>
      <c r="M34" s="132" t="s">
        <v>33</v>
      </c>
      <c r="N34" s="133">
        <f t="shared" si="0"/>
        <v>6</v>
      </c>
      <c r="O34" s="134">
        <f t="shared" si="1"/>
        <v>30000</v>
      </c>
      <c r="P34" s="135">
        <v>35</v>
      </c>
      <c r="Q34" s="135">
        <v>8</v>
      </c>
      <c r="R34" s="135">
        <v>9</v>
      </c>
      <c r="S34" s="135"/>
      <c r="T34" s="136">
        <f>[2]報告事項【資料４】分担金内訳!N35</f>
        <v>46000</v>
      </c>
      <c r="U34" s="137"/>
      <c r="V34" s="138">
        <f t="shared" si="2"/>
        <v>76000</v>
      </c>
      <c r="W34" s="67">
        <v>42562</v>
      </c>
      <c r="X34" s="68" t="s">
        <v>171</v>
      </c>
      <c r="Y34" s="69"/>
    </row>
    <row r="35" spans="1:25" ht="13.5" customHeight="1" x14ac:dyDescent="0.2">
      <c r="A35" s="329"/>
      <c r="B35" s="195">
        <v>33</v>
      </c>
      <c r="C35" s="186" t="s">
        <v>72</v>
      </c>
      <c r="D35" s="132" t="s">
        <v>33</v>
      </c>
      <c r="E35" s="132"/>
      <c r="F35" s="132" t="s">
        <v>33</v>
      </c>
      <c r="G35" s="132" t="s">
        <v>33</v>
      </c>
      <c r="H35" s="132" t="s">
        <v>33</v>
      </c>
      <c r="I35" s="132" t="s">
        <v>33</v>
      </c>
      <c r="J35" s="132" t="s">
        <v>33</v>
      </c>
      <c r="K35" s="132" t="s">
        <v>33</v>
      </c>
      <c r="L35" s="132" t="s">
        <v>33</v>
      </c>
      <c r="M35" s="132" t="s">
        <v>33</v>
      </c>
      <c r="N35" s="133">
        <f t="shared" si="0"/>
        <v>9</v>
      </c>
      <c r="O35" s="134">
        <f t="shared" si="1"/>
        <v>45000</v>
      </c>
      <c r="P35" s="135">
        <v>35</v>
      </c>
      <c r="Q35" s="135">
        <v>8</v>
      </c>
      <c r="R35" s="135">
        <v>9</v>
      </c>
      <c r="S35" s="135"/>
      <c r="T35" s="136">
        <f>[2]報告事項【資料４】分担金内訳!N36</f>
        <v>58000</v>
      </c>
      <c r="U35" s="137"/>
      <c r="V35" s="138">
        <f t="shared" si="2"/>
        <v>103000</v>
      </c>
      <c r="W35" s="67">
        <v>42563</v>
      </c>
      <c r="X35" s="68">
        <v>42557</v>
      </c>
      <c r="Y35" s="69"/>
    </row>
    <row r="36" spans="1:25" ht="13.5" customHeight="1" x14ac:dyDescent="0.2">
      <c r="A36" s="329"/>
      <c r="B36" s="195">
        <v>34</v>
      </c>
      <c r="C36" s="186" t="s">
        <v>73</v>
      </c>
      <c r="D36" s="132" t="s">
        <v>33</v>
      </c>
      <c r="E36" s="132" t="s">
        <v>33</v>
      </c>
      <c r="F36" s="132" t="s">
        <v>33</v>
      </c>
      <c r="G36" s="132" t="s">
        <v>33</v>
      </c>
      <c r="H36" s="132" t="s">
        <v>33</v>
      </c>
      <c r="I36" s="132" t="s">
        <v>33</v>
      </c>
      <c r="J36" s="132" t="s">
        <v>33</v>
      </c>
      <c r="K36" s="132" t="s">
        <v>33</v>
      </c>
      <c r="L36" s="132" t="s">
        <v>33</v>
      </c>
      <c r="M36" s="132" t="s">
        <v>33</v>
      </c>
      <c r="N36" s="133">
        <f t="shared" si="0"/>
        <v>10</v>
      </c>
      <c r="O36" s="134">
        <f t="shared" si="1"/>
        <v>50000</v>
      </c>
      <c r="P36" s="135">
        <v>35</v>
      </c>
      <c r="Q36" s="135">
        <v>8</v>
      </c>
      <c r="R36" s="135">
        <v>9</v>
      </c>
      <c r="S36" s="135"/>
      <c r="T36" s="136">
        <f>[2]報告事項【資料４】分担金内訳!N37</f>
        <v>70000</v>
      </c>
      <c r="U36" s="137"/>
      <c r="V36" s="138">
        <f t="shared" si="2"/>
        <v>120000</v>
      </c>
      <c r="W36" s="71"/>
      <c r="X36" s="68">
        <v>42760</v>
      </c>
      <c r="Y36" s="69"/>
    </row>
    <row r="37" spans="1:25" ht="13.5" customHeight="1" thickBot="1" x14ac:dyDescent="0.25">
      <c r="A37" s="332"/>
      <c r="B37" s="196">
        <v>35</v>
      </c>
      <c r="C37" s="197" t="s">
        <v>74</v>
      </c>
      <c r="D37" s="139" t="s">
        <v>33</v>
      </c>
      <c r="E37" s="139"/>
      <c r="F37" s="139" t="s">
        <v>33</v>
      </c>
      <c r="G37" s="139" t="s">
        <v>33</v>
      </c>
      <c r="H37" s="139" t="s">
        <v>33</v>
      </c>
      <c r="I37" s="139" t="s">
        <v>33</v>
      </c>
      <c r="J37" s="139"/>
      <c r="K37" s="139" t="s">
        <v>33</v>
      </c>
      <c r="L37" s="139"/>
      <c r="M37" s="139" t="s">
        <v>33</v>
      </c>
      <c r="N37" s="140">
        <f t="shared" si="0"/>
        <v>7</v>
      </c>
      <c r="O37" s="141">
        <f t="shared" si="1"/>
        <v>35000</v>
      </c>
      <c r="P37" s="142">
        <v>35</v>
      </c>
      <c r="Q37" s="142">
        <v>8</v>
      </c>
      <c r="R37" s="142">
        <v>9</v>
      </c>
      <c r="S37" s="142"/>
      <c r="T37" s="143">
        <f>[2]報告事項【資料４】分担金内訳!N38</f>
        <v>58000</v>
      </c>
      <c r="U37" s="144"/>
      <c r="V37" s="145">
        <f t="shared" si="2"/>
        <v>93000</v>
      </c>
      <c r="W37" s="24" t="s">
        <v>175</v>
      </c>
      <c r="X37" s="21">
        <v>42502</v>
      </c>
      <c r="Y37" s="69"/>
    </row>
    <row r="38" spans="1:25" ht="13.5" customHeight="1" thickTop="1" x14ac:dyDescent="0.2">
      <c r="A38" s="328" t="s">
        <v>75</v>
      </c>
      <c r="B38" s="198">
        <v>36</v>
      </c>
      <c r="C38" s="199" t="s">
        <v>76</v>
      </c>
      <c r="D38" s="146"/>
      <c r="E38" s="146"/>
      <c r="F38" s="146" t="s">
        <v>33</v>
      </c>
      <c r="G38" s="146" t="s">
        <v>33</v>
      </c>
      <c r="H38" s="146"/>
      <c r="I38" s="146"/>
      <c r="J38" s="146"/>
      <c r="K38" s="146" t="s">
        <v>33</v>
      </c>
      <c r="L38" s="146"/>
      <c r="M38" s="146" t="s">
        <v>33</v>
      </c>
      <c r="N38" s="147">
        <f>COUNTIF(D38:M38,"○")</f>
        <v>4</v>
      </c>
      <c r="O38" s="148">
        <f t="shared" si="1"/>
        <v>20000</v>
      </c>
      <c r="P38" s="149">
        <v>35</v>
      </c>
      <c r="Q38" s="149">
        <v>8</v>
      </c>
      <c r="R38" s="149">
        <v>9</v>
      </c>
      <c r="S38" s="149"/>
      <c r="T38" s="150">
        <f>[2]報告事項【資料４】分担金内訳!N39</f>
        <v>49000</v>
      </c>
      <c r="U38" s="151"/>
      <c r="V38" s="152">
        <f t="shared" si="2"/>
        <v>69000</v>
      </c>
      <c r="W38" s="23">
        <v>42563</v>
      </c>
      <c r="X38" s="19">
        <v>42915</v>
      </c>
      <c r="Y38" s="13"/>
    </row>
    <row r="39" spans="1:25" ht="13.5" customHeight="1" x14ac:dyDescent="0.2">
      <c r="A39" s="329"/>
      <c r="B39" s="195">
        <v>37</v>
      </c>
      <c r="C39" s="186" t="s">
        <v>77</v>
      </c>
      <c r="D39" s="132" t="s">
        <v>33</v>
      </c>
      <c r="E39" s="132"/>
      <c r="F39" s="132" t="s">
        <v>33</v>
      </c>
      <c r="G39" s="132" t="s">
        <v>33</v>
      </c>
      <c r="H39" s="132" t="s">
        <v>33</v>
      </c>
      <c r="I39" s="132"/>
      <c r="J39" s="132"/>
      <c r="K39" s="132" t="s">
        <v>33</v>
      </c>
      <c r="L39" s="132"/>
      <c r="M39" s="132" t="s">
        <v>33</v>
      </c>
      <c r="N39" s="133">
        <f>COUNTIF(D39:M39,"○")</f>
        <v>6</v>
      </c>
      <c r="O39" s="134">
        <f t="shared" si="1"/>
        <v>30000</v>
      </c>
      <c r="P39" s="135">
        <v>35</v>
      </c>
      <c r="Q39" s="135">
        <v>8</v>
      </c>
      <c r="R39" s="135">
        <v>9</v>
      </c>
      <c r="S39" s="135"/>
      <c r="T39" s="136">
        <f>[2]報告事項【資料４】分担金内訳!N40</f>
        <v>55000</v>
      </c>
      <c r="U39" s="137"/>
      <c r="V39" s="138">
        <f t="shared" si="2"/>
        <v>85000</v>
      </c>
      <c r="W39" s="67">
        <v>42563</v>
      </c>
      <c r="X39" s="68">
        <v>42559</v>
      </c>
      <c r="Y39" s="69"/>
    </row>
    <row r="40" spans="1:25" ht="13.5" customHeight="1" x14ac:dyDescent="0.2">
      <c r="A40" s="329"/>
      <c r="B40" s="195">
        <v>38</v>
      </c>
      <c r="C40" s="186" t="s">
        <v>78</v>
      </c>
      <c r="D40" s="132" t="s">
        <v>33</v>
      </c>
      <c r="E40" s="132"/>
      <c r="F40" s="132" t="s">
        <v>33</v>
      </c>
      <c r="G40" s="132" t="s">
        <v>33</v>
      </c>
      <c r="H40" s="132" t="s">
        <v>154</v>
      </c>
      <c r="I40" s="132"/>
      <c r="J40" s="132"/>
      <c r="K40" s="132" t="s">
        <v>33</v>
      </c>
      <c r="L40" s="132"/>
      <c r="M40" s="132" t="s">
        <v>33</v>
      </c>
      <c r="N40" s="133">
        <f>COUNTIF(D40:M40,"○")</f>
        <v>6</v>
      </c>
      <c r="O40" s="134">
        <f t="shared" si="1"/>
        <v>30000</v>
      </c>
      <c r="P40" s="135">
        <v>35</v>
      </c>
      <c r="Q40" s="135">
        <v>8</v>
      </c>
      <c r="R40" s="135">
        <v>9</v>
      </c>
      <c r="S40" s="135"/>
      <c r="T40" s="136">
        <f>[2]報告事項【資料４】分担金内訳!N41</f>
        <v>55000</v>
      </c>
      <c r="U40" s="137"/>
      <c r="V40" s="138">
        <f t="shared" si="2"/>
        <v>85000</v>
      </c>
      <c r="W40" s="67">
        <v>42550</v>
      </c>
      <c r="X40" s="68">
        <v>42550</v>
      </c>
      <c r="Y40" s="69"/>
    </row>
    <row r="41" spans="1:25" ht="13.5" customHeight="1" thickBot="1" x14ac:dyDescent="0.25">
      <c r="A41" s="330"/>
      <c r="B41" s="200">
        <v>39</v>
      </c>
      <c r="C41" s="201" t="s">
        <v>79</v>
      </c>
      <c r="D41" s="154" t="s">
        <v>33</v>
      </c>
      <c r="E41" s="154"/>
      <c r="F41" s="154" t="s">
        <v>33</v>
      </c>
      <c r="G41" s="154"/>
      <c r="H41" s="154"/>
      <c r="I41" s="154" t="s">
        <v>154</v>
      </c>
      <c r="J41" s="154"/>
      <c r="K41" s="154" t="s">
        <v>33</v>
      </c>
      <c r="L41" s="154"/>
      <c r="M41" s="154" t="s">
        <v>33</v>
      </c>
      <c r="N41" s="155">
        <f>COUNTIF(D41:M41,"○")</f>
        <v>5</v>
      </c>
      <c r="O41" s="156">
        <f t="shared" si="1"/>
        <v>25000</v>
      </c>
      <c r="P41" s="157">
        <v>35</v>
      </c>
      <c r="Q41" s="157">
        <v>8</v>
      </c>
      <c r="R41" s="157">
        <v>9</v>
      </c>
      <c r="S41" s="157"/>
      <c r="T41" s="158">
        <f>[2]報告事項【資料４】分担金内訳!N42</f>
        <v>62000</v>
      </c>
      <c r="U41" s="159"/>
      <c r="V41" s="160">
        <f t="shared" si="2"/>
        <v>87000</v>
      </c>
      <c r="W41" s="73"/>
      <c r="X41" s="21"/>
      <c r="Y41" s="62"/>
    </row>
    <row r="42" spans="1:25" ht="13.5" customHeight="1" thickTop="1" x14ac:dyDescent="0.2">
      <c r="A42" s="331" t="s">
        <v>80</v>
      </c>
      <c r="B42" s="193">
        <v>40</v>
      </c>
      <c r="C42" s="194" t="s">
        <v>81</v>
      </c>
      <c r="D42" s="125" t="s">
        <v>33</v>
      </c>
      <c r="E42" s="125" t="s">
        <v>154</v>
      </c>
      <c r="F42" s="125" t="s">
        <v>33</v>
      </c>
      <c r="G42" s="125" t="s">
        <v>33</v>
      </c>
      <c r="H42" s="125" t="s">
        <v>154</v>
      </c>
      <c r="I42" s="125" t="s">
        <v>33</v>
      </c>
      <c r="J42" s="125" t="s">
        <v>33</v>
      </c>
      <c r="K42" s="125" t="s">
        <v>33</v>
      </c>
      <c r="L42" s="125" t="s">
        <v>33</v>
      </c>
      <c r="M42" s="125" t="s">
        <v>33</v>
      </c>
      <c r="N42" s="126">
        <f t="shared" si="0"/>
        <v>10</v>
      </c>
      <c r="O42" s="127">
        <f t="shared" si="1"/>
        <v>50000</v>
      </c>
      <c r="P42" s="128">
        <v>35</v>
      </c>
      <c r="Q42" s="128">
        <v>8</v>
      </c>
      <c r="R42" s="128">
        <v>9</v>
      </c>
      <c r="S42" s="128"/>
      <c r="T42" s="129">
        <f>[2]報告事項【資料４】分担金内訳!N43</f>
        <v>77000</v>
      </c>
      <c r="U42" s="130"/>
      <c r="V42" s="131">
        <f t="shared" si="2"/>
        <v>127000</v>
      </c>
      <c r="W42" s="23">
        <v>42577</v>
      </c>
      <c r="X42" s="19">
        <v>42578</v>
      </c>
      <c r="Y42" s="61"/>
    </row>
    <row r="43" spans="1:25" ht="13.5" customHeight="1" x14ac:dyDescent="0.2">
      <c r="A43" s="329"/>
      <c r="B43" s="195">
        <v>41</v>
      </c>
      <c r="C43" s="186" t="s">
        <v>82</v>
      </c>
      <c r="D43" s="132" t="s">
        <v>33</v>
      </c>
      <c r="E43" s="132"/>
      <c r="F43" s="132" t="s">
        <v>33</v>
      </c>
      <c r="G43" s="132"/>
      <c r="H43" s="132"/>
      <c r="I43" s="132"/>
      <c r="J43" s="132" t="s">
        <v>33</v>
      </c>
      <c r="K43" s="132" t="s">
        <v>33</v>
      </c>
      <c r="L43" s="132"/>
      <c r="M43" s="132"/>
      <c r="N43" s="133">
        <f t="shared" si="0"/>
        <v>4</v>
      </c>
      <c r="O43" s="134">
        <f t="shared" si="1"/>
        <v>20000</v>
      </c>
      <c r="P43" s="135">
        <v>35</v>
      </c>
      <c r="Q43" s="135">
        <v>8</v>
      </c>
      <c r="R43" s="135">
        <v>9</v>
      </c>
      <c r="S43" s="135"/>
      <c r="T43" s="136">
        <f>[2]報告事項【資料４】分担金内訳!N44</f>
        <v>47000</v>
      </c>
      <c r="U43" s="137"/>
      <c r="V43" s="138">
        <f t="shared" si="2"/>
        <v>67000</v>
      </c>
      <c r="W43" s="67">
        <v>42716</v>
      </c>
      <c r="X43" s="68" t="s">
        <v>176</v>
      </c>
      <c r="Y43" s="70"/>
    </row>
    <row r="44" spans="1:25" ht="13.5" customHeight="1" x14ac:dyDescent="0.2">
      <c r="A44" s="329"/>
      <c r="B44" s="195">
        <v>42</v>
      </c>
      <c r="C44" s="186" t="s">
        <v>83</v>
      </c>
      <c r="D44" s="132"/>
      <c r="E44" s="132"/>
      <c r="F44" s="132" t="s">
        <v>33</v>
      </c>
      <c r="G44" s="132" t="s">
        <v>154</v>
      </c>
      <c r="H44" s="132"/>
      <c r="I44" s="132" t="s">
        <v>154</v>
      </c>
      <c r="J44" s="132" t="s">
        <v>154</v>
      </c>
      <c r="K44" s="132" t="s">
        <v>33</v>
      </c>
      <c r="L44" s="132"/>
      <c r="M44" s="132" t="s">
        <v>33</v>
      </c>
      <c r="N44" s="133">
        <f>COUNTIF(D44:M44,"○")</f>
        <v>6</v>
      </c>
      <c r="O44" s="134">
        <f t="shared" si="1"/>
        <v>30000</v>
      </c>
      <c r="P44" s="135">
        <v>35</v>
      </c>
      <c r="Q44" s="135">
        <v>8</v>
      </c>
      <c r="R44" s="135">
        <v>9</v>
      </c>
      <c r="S44" s="135"/>
      <c r="T44" s="136">
        <f>[2]報告事項【資料４】分担金内訳!N45</f>
        <v>54000</v>
      </c>
      <c r="U44" s="137"/>
      <c r="V44" s="138">
        <f t="shared" si="2"/>
        <v>84000</v>
      </c>
      <c r="W44" s="67">
        <v>42556</v>
      </c>
      <c r="X44" s="68">
        <v>42556</v>
      </c>
      <c r="Y44" s="69"/>
    </row>
    <row r="45" spans="1:25" ht="13.5" customHeight="1" x14ac:dyDescent="0.2">
      <c r="A45" s="329"/>
      <c r="B45" s="195">
        <v>43</v>
      </c>
      <c r="C45" s="186" t="s">
        <v>84</v>
      </c>
      <c r="D45" s="132" t="s">
        <v>33</v>
      </c>
      <c r="E45" s="132"/>
      <c r="F45" s="132" t="s">
        <v>33</v>
      </c>
      <c r="G45" s="132" t="s">
        <v>33</v>
      </c>
      <c r="H45" s="132"/>
      <c r="I45" s="132" t="s">
        <v>154</v>
      </c>
      <c r="J45" s="132" t="s">
        <v>154</v>
      </c>
      <c r="K45" s="132" t="s">
        <v>154</v>
      </c>
      <c r="L45" s="132"/>
      <c r="M45" s="132" t="s">
        <v>33</v>
      </c>
      <c r="N45" s="133">
        <f>COUNTIF(D45:M45,"○")</f>
        <v>7</v>
      </c>
      <c r="O45" s="134">
        <f t="shared" si="1"/>
        <v>35000</v>
      </c>
      <c r="P45" s="135">
        <v>35</v>
      </c>
      <c r="Q45" s="135">
        <v>8</v>
      </c>
      <c r="R45" s="135">
        <v>9</v>
      </c>
      <c r="S45" s="135"/>
      <c r="T45" s="136">
        <f>[2]報告事項【資料４】分担金内訳!N46</f>
        <v>59000</v>
      </c>
      <c r="U45" s="137"/>
      <c r="V45" s="138">
        <f t="shared" si="2"/>
        <v>94000</v>
      </c>
      <c r="W45" s="67">
        <v>42524</v>
      </c>
      <c r="X45" s="68">
        <v>42521</v>
      </c>
      <c r="Y45" s="69"/>
    </row>
    <row r="46" spans="1:25" ht="13.5" customHeight="1" x14ac:dyDescent="0.2">
      <c r="A46" s="329"/>
      <c r="B46" s="195">
        <v>44</v>
      </c>
      <c r="C46" s="186" t="s">
        <v>85</v>
      </c>
      <c r="D46" s="132" t="s">
        <v>33</v>
      </c>
      <c r="E46" s="132"/>
      <c r="F46" s="132" t="s">
        <v>33</v>
      </c>
      <c r="G46" s="132" t="s">
        <v>33</v>
      </c>
      <c r="H46" s="132" t="s">
        <v>33</v>
      </c>
      <c r="I46" s="132"/>
      <c r="J46" s="132"/>
      <c r="K46" s="132" t="s">
        <v>154</v>
      </c>
      <c r="L46" s="132"/>
      <c r="M46" s="132" t="s">
        <v>33</v>
      </c>
      <c r="N46" s="133">
        <f t="shared" si="0"/>
        <v>6</v>
      </c>
      <c r="O46" s="134">
        <f t="shared" si="1"/>
        <v>30000</v>
      </c>
      <c r="P46" s="135">
        <v>35</v>
      </c>
      <c r="Q46" s="135">
        <v>8</v>
      </c>
      <c r="R46" s="135">
        <v>9</v>
      </c>
      <c r="S46" s="135"/>
      <c r="T46" s="136">
        <f>[2]報告事項【資料４】分担金内訳!N47</f>
        <v>50000</v>
      </c>
      <c r="U46" s="137"/>
      <c r="V46" s="138">
        <f t="shared" si="2"/>
        <v>80000</v>
      </c>
      <c r="W46" s="67">
        <v>42521</v>
      </c>
      <c r="X46" s="68">
        <v>42513</v>
      </c>
      <c r="Y46" s="70"/>
    </row>
    <row r="47" spans="1:25" ht="13.5" customHeight="1" x14ac:dyDescent="0.2">
      <c r="A47" s="329"/>
      <c r="B47" s="195">
        <v>45</v>
      </c>
      <c r="C47" s="186" t="s">
        <v>86</v>
      </c>
      <c r="D47" s="132"/>
      <c r="E47" s="132"/>
      <c r="F47" s="132" t="s">
        <v>33</v>
      </c>
      <c r="G47" s="132"/>
      <c r="H47" s="132" t="s">
        <v>33</v>
      </c>
      <c r="I47" s="132" t="s">
        <v>33</v>
      </c>
      <c r="J47" s="132" t="s">
        <v>33</v>
      </c>
      <c r="K47" s="132" t="s">
        <v>33</v>
      </c>
      <c r="L47" s="132"/>
      <c r="M47" s="132" t="s">
        <v>33</v>
      </c>
      <c r="N47" s="133">
        <f t="shared" si="0"/>
        <v>6</v>
      </c>
      <c r="O47" s="134">
        <f t="shared" si="1"/>
        <v>30000</v>
      </c>
      <c r="P47" s="135">
        <v>35</v>
      </c>
      <c r="Q47" s="135">
        <v>8</v>
      </c>
      <c r="R47" s="135">
        <v>9</v>
      </c>
      <c r="S47" s="135"/>
      <c r="T47" s="136">
        <f>[2]報告事項【資料４】分担金内訳!N48</f>
        <v>48000</v>
      </c>
      <c r="U47" s="137"/>
      <c r="V47" s="138">
        <f t="shared" si="2"/>
        <v>78000</v>
      </c>
      <c r="W47" s="67" t="s">
        <v>177</v>
      </c>
      <c r="X47" s="68">
        <v>42499</v>
      </c>
      <c r="Y47" s="69" t="s">
        <v>178</v>
      </c>
    </row>
    <row r="48" spans="1:25" ht="13.5" customHeight="1" x14ac:dyDescent="0.2">
      <c r="A48" s="329"/>
      <c r="B48" s="195">
        <v>46</v>
      </c>
      <c r="C48" s="186" t="s">
        <v>87</v>
      </c>
      <c r="D48" s="132"/>
      <c r="E48" s="132"/>
      <c r="F48" s="132" t="s">
        <v>33</v>
      </c>
      <c r="G48" s="132"/>
      <c r="H48" s="132" t="s">
        <v>33</v>
      </c>
      <c r="I48" s="132" t="s">
        <v>33</v>
      </c>
      <c r="J48" s="132"/>
      <c r="K48" s="132"/>
      <c r="L48" s="132"/>
      <c r="M48" s="132" t="s">
        <v>33</v>
      </c>
      <c r="N48" s="133">
        <f>COUNTIF(D48:M48,"○")</f>
        <v>4</v>
      </c>
      <c r="O48" s="134">
        <f t="shared" si="1"/>
        <v>20000</v>
      </c>
      <c r="P48" s="135">
        <v>35</v>
      </c>
      <c r="Q48" s="135">
        <v>8</v>
      </c>
      <c r="R48" s="135">
        <v>9</v>
      </c>
      <c r="S48" s="135"/>
      <c r="T48" s="136">
        <f>[2]報告事項【資料４】分担金内訳!N49</f>
        <v>45000</v>
      </c>
      <c r="U48" s="137"/>
      <c r="V48" s="138">
        <f t="shared" si="2"/>
        <v>65000</v>
      </c>
      <c r="W48" s="67">
        <v>42538</v>
      </c>
      <c r="X48" s="68">
        <v>42536</v>
      </c>
      <c r="Y48" s="69"/>
    </row>
    <row r="49" spans="1:25" ht="13.5" customHeight="1" thickBot="1" x14ac:dyDescent="0.25">
      <c r="A49" s="332"/>
      <c r="B49" s="196">
        <v>47</v>
      </c>
      <c r="C49" s="197" t="s">
        <v>88</v>
      </c>
      <c r="D49" s="139" t="s">
        <v>33</v>
      </c>
      <c r="E49" s="139"/>
      <c r="F49" s="139" t="s">
        <v>33</v>
      </c>
      <c r="G49" s="139" t="s">
        <v>33</v>
      </c>
      <c r="H49" s="139" t="s">
        <v>33</v>
      </c>
      <c r="I49" s="139" t="s">
        <v>33</v>
      </c>
      <c r="J49" s="139" t="s">
        <v>33</v>
      </c>
      <c r="K49" s="139" t="s">
        <v>33</v>
      </c>
      <c r="L49" s="139" t="s">
        <v>33</v>
      </c>
      <c r="M49" s="139" t="s">
        <v>33</v>
      </c>
      <c r="N49" s="140">
        <f t="shared" si="0"/>
        <v>9</v>
      </c>
      <c r="O49" s="141">
        <f t="shared" si="1"/>
        <v>45000</v>
      </c>
      <c r="P49" s="142">
        <v>35</v>
      </c>
      <c r="Q49" s="142">
        <v>8</v>
      </c>
      <c r="R49" s="142">
        <v>9</v>
      </c>
      <c r="S49" s="142"/>
      <c r="T49" s="143">
        <f>[2]報告事項【資料４】分担金内訳!N50</f>
        <v>58000</v>
      </c>
      <c r="U49" s="144"/>
      <c r="V49" s="145">
        <f t="shared" si="2"/>
        <v>103000</v>
      </c>
      <c r="W49" s="20">
        <v>42557</v>
      </c>
      <c r="X49" s="21">
        <v>42551</v>
      </c>
      <c r="Y49" s="14"/>
    </row>
    <row r="50" spans="1:25" ht="18" customHeight="1" thickTop="1" x14ac:dyDescent="0.2">
      <c r="A50" s="333" t="s">
        <v>7</v>
      </c>
      <c r="B50" s="334"/>
      <c r="C50" s="334"/>
      <c r="D50" s="165">
        <f>COUNTIF(D$3:D$49,"○")</f>
        <v>43</v>
      </c>
      <c r="E50" s="165">
        <f>COUNTIF(E3:E49,"○")</f>
        <v>10</v>
      </c>
      <c r="F50" s="165">
        <f>COUNTIF(F3:F49,"○")</f>
        <v>47</v>
      </c>
      <c r="G50" s="165">
        <f>COUNTIF(G3:G49,"○")</f>
        <v>36</v>
      </c>
      <c r="H50" s="165">
        <f t="shared" ref="H50:M50" si="3">COUNTIF(H$3:H$49,"○")</f>
        <v>35</v>
      </c>
      <c r="I50" s="165">
        <f t="shared" si="3"/>
        <v>33</v>
      </c>
      <c r="J50" s="165">
        <f t="shared" si="3"/>
        <v>33</v>
      </c>
      <c r="K50" s="165">
        <f t="shared" si="3"/>
        <v>43</v>
      </c>
      <c r="L50" s="165">
        <f t="shared" si="3"/>
        <v>22</v>
      </c>
      <c r="M50" s="165">
        <f t="shared" si="3"/>
        <v>46</v>
      </c>
      <c r="N50" s="146">
        <v>355</v>
      </c>
      <c r="O50" s="166">
        <f>SUM(O3:O49)</f>
        <v>1740000</v>
      </c>
      <c r="P50" s="151">
        <v>369</v>
      </c>
      <c r="Q50" s="151">
        <v>271</v>
      </c>
      <c r="R50" s="151">
        <v>228</v>
      </c>
      <c r="S50" s="151">
        <v>25</v>
      </c>
      <c r="T50" s="166">
        <f>SUM(T3:T49)</f>
        <v>3012000</v>
      </c>
      <c r="U50" s="151">
        <v>0</v>
      </c>
      <c r="V50" s="167">
        <f>SUM(V3:V49)</f>
        <v>4752000</v>
      </c>
      <c r="X50" s="29"/>
      <c r="Y50" s="13"/>
    </row>
    <row r="51" spans="1:25" ht="18" customHeight="1" thickBot="1" x14ac:dyDescent="0.25">
      <c r="A51" s="335" t="s">
        <v>89</v>
      </c>
      <c r="B51" s="336"/>
      <c r="C51" s="336"/>
      <c r="D51" s="168">
        <f>D50*5000</f>
        <v>215000</v>
      </c>
      <c r="E51" s="168">
        <f>E50*5000</f>
        <v>50000</v>
      </c>
      <c r="F51" s="168">
        <f>F50*5000</f>
        <v>235000</v>
      </c>
      <c r="G51" s="168">
        <f>G50*5000</f>
        <v>180000</v>
      </c>
      <c r="H51" s="168">
        <f t="shared" ref="H51:N51" si="4">H50*5000</f>
        <v>175000</v>
      </c>
      <c r="I51" s="168">
        <f t="shared" si="4"/>
        <v>165000</v>
      </c>
      <c r="J51" s="168">
        <f t="shared" si="4"/>
        <v>165000</v>
      </c>
      <c r="K51" s="168">
        <f t="shared" si="4"/>
        <v>215000</v>
      </c>
      <c r="L51" s="168">
        <f t="shared" si="4"/>
        <v>110000</v>
      </c>
      <c r="M51" s="168">
        <f t="shared" si="4"/>
        <v>230000</v>
      </c>
      <c r="N51" s="168">
        <f t="shared" si="4"/>
        <v>1775000</v>
      </c>
      <c r="O51" s="169"/>
      <c r="P51" s="169"/>
      <c r="Q51" s="169"/>
      <c r="R51" s="169"/>
      <c r="S51" s="169"/>
      <c r="T51" s="170"/>
      <c r="U51" s="171"/>
      <c r="V51" s="172"/>
      <c r="W51" s="74"/>
      <c r="X51" s="30"/>
      <c r="Y51" s="75"/>
    </row>
    <row r="53" spans="1:25" ht="15.9" customHeight="1" x14ac:dyDescent="0.2">
      <c r="N53" s="15"/>
    </row>
    <row r="54" spans="1:25" ht="15.9" customHeight="1" x14ac:dyDescent="0.2">
      <c r="N54" s="49"/>
    </row>
    <row r="55" spans="1:25" ht="15.9" customHeight="1" x14ac:dyDescent="0.2">
      <c r="N55" s="31"/>
    </row>
    <row r="56" spans="1:25" s="15" customFormat="1" ht="15.9" customHeight="1" x14ac:dyDescent="0.2">
      <c r="A56" s="31"/>
      <c r="D56" s="16"/>
      <c r="E56" s="16"/>
      <c r="F56" s="16"/>
      <c r="G56" s="16"/>
      <c r="H56" s="16"/>
      <c r="I56" s="16"/>
      <c r="J56" s="16"/>
      <c r="K56" s="16"/>
      <c r="L56" s="16"/>
      <c r="M56" s="16"/>
      <c r="N56" s="16"/>
      <c r="O56" s="34"/>
      <c r="P56" s="34"/>
      <c r="Q56" s="34"/>
      <c r="R56" s="34"/>
      <c r="S56" s="34"/>
      <c r="T56" s="33"/>
      <c r="V56" s="34"/>
      <c r="W56" s="35"/>
      <c r="X56" s="35"/>
    </row>
    <row r="57" spans="1:25" ht="15.9" customHeight="1" x14ac:dyDescent="0.2">
      <c r="N57" s="15"/>
    </row>
  </sheetData>
  <mergeCells count="12">
    <mergeCell ref="T1:V1"/>
    <mergeCell ref="A38:A41"/>
    <mergeCell ref="A42:A49"/>
    <mergeCell ref="A50:C50"/>
    <mergeCell ref="A51:C51"/>
    <mergeCell ref="A4:A9"/>
    <mergeCell ref="A10:A16"/>
    <mergeCell ref="A18:A22"/>
    <mergeCell ref="A23:A26"/>
    <mergeCell ref="A27:A32"/>
    <mergeCell ref="A33:A37"/>
    <mergeCell ref="A1:O1"/>
  </mergeCells>
  <phoneticPr fontId="4"/>
  <pageMargins left="0.78740157480314965" right="0.59055118110236227" top="0.98425196850393704" bottom="0.59055118110236227" header="0.51181102362204722" footer="0.51181102362204722"/>
  <pageSetup paperSize="9" fitToWidth="0" fitToHeight="0" orientation="portrait" r:id="rId1"/>
  <headerFooter scaleWithDoc="0" alignWithMargins="0">
    <oddHeader xml:space="preserve">&amp;R&amp;12
</oddHeader>
  </headerFooter>
  <colBreaks count="1" manualBreakCount="1">
    <brk id="22" min="1" max="655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AA52"/>
  <sheetViews>
    <sheetView view="pageLayout" zoomScaleNormal="115" workbookViewId="0">
      <selection activeCell="S10" sqref="S10"/>
    </sheetView>
  </sheetViews>
  <sheetFormatPr defaultRowHeight="15.9" customHeight="1" x14ac:dyDescent="0.2"/>
  <cols>
    <col min="1" max="1" width="6.81640625" style="31" customWidth="1"/>
    <col min="2" max="2" width="3.36328125" style="6" customWidth="1"/>
    <col min="3" max="3" width="7.36328125" style="31" customWidth="1"/>
    <col min="4" max="4" width="5.08984375" style="49" bestFit="1" customWidth="1"/>
    <col min="5" max="6" width="6" style="49" customWidth="1"/>
    <col min="7" max="7" width="6.81640625" style="49" customWidth="1"/>
    <col min="8" max="8" width="5.08984375" style="49" bestFit="1" customWidth="1"/>
    <col min="9" max="10" width="6" style="49" customWidth="1"/>
    <col min="11" max="11" width="6.81640625" style="49" customWidth="1"/>
    <col min="12" max="12" width="6.81640625" style="32" customWidth="1"/>
    <col min="13" max="13" width="7.6328125" style="15" hidden="1" customWidth="1"/>
    <col min="14" max="14" width="8.81640625" style="34" customWidth="1"/>
    <col min="15" max="15" width="8.36328125" style="28" hidden="1" customWidth="1"/>
    <col min="16" max="16" width="8" style="28" hidden="1" customWidth="1"/>
    <col min="17" max="17" width="28.08984375" style="6" hidden="1" customWidth="1"/>
    <col min="18" max="248" width="9" style="6"/>
    <col min="249" max="250" width="3.6328125" style="6" customWidth="1"/>
    <col min="251" max="251" width="5.6328125" style="6" customWidth="1"/>
    <col min="252" max="263" width="6.1796875" style="6" customWidth="1"/>
    <col min="264" max="268" width="6.36328125" style="6" customWidth="1"/>
    <col min="269" max="269" width="0" style="6" hidden="1" customWidth="1"/>
    <col min="270" max="270" width="8.36328125" style="6" bestFit="1" customWidth="1"/>
    <col min="271" max="273" width="0" style="6" hidden="1" customWidth="1"/>
    <col min="274" max="504" width="9" style="6"/>
    <col min="505" max="506" width="3.6328125" style="6" customWidth="1"/>
    <col min="507" max="507" width="5.6328125" style="6" customWidth="1"/>
    <col min="508" max="519" width="6.1796875" style="6" customWidth="1"/>
    <col min="520" max="524" width="6.36328125" style="6" customWidth="1"/>
    <col min="525" max="525" width="0" style="6" hidden="1" customWidth="1"/>
    <col min="526" max="526" width="8.36328125" style="6" bestFit="1" customWidth="1"/>
    <col min="527" max="529" width="0" style="6" hidden="1" customWidth="1"/>
    <col min="530" max="760" width="9" style="6"/>
    <col min="761" max="762" width="3.6328125" style="6" customWidth="1"/>
    <col min="763" max="763" width="5.6328125" style="6" customWidth="1"/>
    <col min="764" max="775" width="6.1796875" style="6" customWidth="1"/>
    <col min="776" max="780" width="6.36328125" style="6" customWidth="1"/>
    <col min="781" max="781" width="0" style="6" hidden="1" customWidth="1"/>
    <col min="782" max="782" width="8.36328125" style="6" bestFit="1" customWidth="1"/>
    <col min="783" max="785" width="0" style="6" hidden="1" customWidth="1"/>
    <col min="786" max="1016" width="9" style="6"/>
    <col min="1017" max="1018" width="3.6328125" style="6" customWidth="1"/>
    <col min="1019" max="1019" width="5.6328125" style="6" customWidth="1"/>
    <col min="1020" max="1031" width="6.1796875" style="6" customWidth="1"/>
    <col min="1032" max="1036" width="6.36328125" style="6" customWidth="1"/>
    <col min="1037" max="1037" width="0" style="6" hidden="1" customWidth="1"/>
    <col min="1038" max="1038" width="8.36328125" style="6" bestFit="1" customWidth="1"/>
    <col min="1039" max="1041" width="0" style="6" hidden="1" customWidth="1"/>
    <col min="1042" max="1272" width="9" style="6"/>
    <col min="1273" max="1274" width="3.6328125" style="6" customWidth="1"/>
    <col min="1275" max="1275" width="5.6328125" style="6" customWidth="1"/>
    <col min="1276" max="1287" width="6.1796875" style="6" customWidth="1"/>
    <col min="1288" max="1292" width="6.36328125" style="6" customWidth="1"/>
    <col min="1293" max="1293" width="0" style="6" hidden="1" customWidth="1"/>
    <col min="1294" max="1294" width="8.36328125" style="6" bestFit="1" customWidth="1"/>
    <col min="1295" max="1297" width="0" style="6" hidden="1" customWidth="1"/>
    <col min="1298" max="1528" width="9" style="6"/>
    <col min="1529" max="1530" width="3.6328125" style="6" customWidth="1"/>
    <col min="1531" max="1531" width="5.6328125" style="6" customWidth="1"/>
    <col min="1532" max="1543" width="6.1796875" style="6" customWidth="1"/>
    <col min="1544" max="1548" width="6.36328125" style="6" customWidth="1"/>
    <col min="1549" max="1549" width="0" style="6" hidden="1" customWidth="1"/>
    <col min="1550" max="1550" width="8.36328125" style="6" bestFit="1" customWidth="1"/>
    <col min="1551" max="1553" width="0" style="6" hidden="1" customWidth="1"/>
    <col min="1554" max="1784" width="9" style="6"/>
    <col min="1785" max="1786" width="3.6328125" style="6" customWidth="1"/>
    <col min="1787" max="1787" width="5.6328125" style="6" customWidth="1"/>
    <col min="1788" max="1799" width="6.1796875" style="6" customWidth="1"/>
    <col min="1800" max="1804" width="6.36328125" style="6" customWidth="1"/>
    <col min="1805" max="1805" width="0" style="6" hidden="1" customWidth="1"/>
    <col min="1806" max="1806" width="8.36328125" style="6" bestFit="1" customWidth="1"/>
    <col min="1807" max="1809" width="0" style="6" hidden="1" customWidth="1"/>
    <col min="1810" max="2040" width="9" style="6"/>
    <col min="2041" max="2042" width="3.6328125" style="6" customWidth="1"/>
    <col min="2043" max="2043" width="5.6328125" style="6" customWidth="1"/>
    <col min="2044" max="2055" width="6.1796875" style="6" customWidth="1"/>
    <col min="2056" max="2060" width="6.36328125" style="6" customWidth="1"/>
    <col min="2061" max="2061" width="0" style="6" hidden="1" customWidth="1"/>
    <col min="2062" max="2062" width="8.36328125" style="6" bestFit="1" customWidth="1"/>
    <col min="2063" max="2065" width="0" style="6" hidden="1" customWidth="1"/>
    <col min="2066" max="2296" width="9" style="6"/>
    <col min="2297" max="2298" width="3.6328125" style="6" customWidth="1"/>
    <col min="2299" max="2299" width="5.6328125" style="6" customWidth="1"/>
    <col min="2300" max="2311" width="6.1796875" style="6" customWidth="1"/>
    <col min="2312" max="2316" width="6.36328125" style="6" customWidth="1"/>
    <col min="2317" max="2317" width="0" style="6" hidden="1" customWidth="1"/>
    <col min="2318" max="2318" width="8.36328125" style="6" bestFit="1" customWidth="1"/>
    <col min="2319" max="2321" width="0" style="6" hidden="1" customWidth="1"/>
    <col min="2322" max="2552" width="9" style="6"/>
    <col min="2553" max="2554" width="3.6328125" style="6" customWidth="1"/>
    <col min="2555" max="2555" width="5.6328125" style="6" customWidth="1"/>
    <col min="2556" max="2567" width="6.1796875" style="6" customWidth="1"/>
    <col min="2568" max="2572" width="6.36328125" style="6" customWidth="1"/>
    <col min="2573" max="2573" width="0" style="6" hidden="1" customWidth="1"/>
    <col min="2574" max="2574" width="8.36328125" style="6" bestFit="1" customWidth="1"/>
    <col min="2575" max="2577" width="0" style="6" hidden="1" customWidth="1"/>
    <col min="2578" max="2808" width="9" style="6"/>
    <col min="2809" max="2810" width="3.6328125" style="6" customWidth="1"/>
    <col min="2811" max="2811" width="5.6328125" style="6" customWidth="1"/>
    <col min="2812" max="2823" width="6.1796875" style="6" customWidth="1"/>
    <col min="2824" max="2828" width="6.36328125" style="6" customWidth="1"/>
    <col min="2829" max="2829" width="0" style="6" hidden="1" customWidth="1"/>
    <col min="2830" max="2830" width="8.36328125" style="6" bestFit="1" customWidth="1"/>
    <col min="2831" max="2833" width="0" style="6" hidden="1" customWidth="1"/>
    <col min="2834" max="3064" width="9" style="6"/>
    <col min="3065" max="3066" width="3.6328125" style="6" customWidth="1"/>
    <col min="3067" max="3067" width="5.6328125" style="6" customWidth="1"/>
    <col min="3068" max="3079" width="6.1796875" style="6" customWidth="1"/>
    <col min="3080" max="3084" width="6.36328125" style="6" customWidth="1"/>
    <col min="3085" max="3085" width="0" style="6" hidden="1" customWidth="1"/>
    <col min="3086" max="3086" width="8.36328125" style="6" bestFit="1" customWidth="1"/>
    <col min="3087" max="3089" width="0" style="6" hidden="1" customWidth="1"/>
    <col min="3090" max="3320" width="9" style="6"/>
    <col min="3321" max="3322" width="3.6328125" style="6" customWidth="1"/>
    <col min="3323" max="3323" width="5.6328125" style="6" customWidth="1"/>
    <col min="3324" max="3335" width="6.1796875" style="6" customWidth="1"/>
    <col min="3336" max="3340" width="6.36328125" style="6" customWidth="1"/>
    <col min="3341" max="3341" width="0" style="6" hidden="1" customWidth="1"/>
    <col min="3342" max="3342" width="8.36328125" style="6" bestFit="1" customWidth="1"/>
    <col min="3343" max="3345" width="0" style="6" hidden="1" customWidth="1"/>
    <col min="3346" max="3576" width="9" style="6"/>
    <col min="3577" max="3578" width="3.6328125" style="6" customWidth="1"/>
    <col min="3579" max="3579" width="5.6328125" style="6" customWidth="1"/>
    <col min="3580" max="3591" width="6.1796875" style="6" customWidth="1"/>
    <col min="3592" max="3596" width="6.36328125" style="6" customWidth="1"/>
    <col min="3597" max="3597" width="0" style="6" hidden="1" customWidth="1"/>
    <col min="3598" max="3598" width="8.36328125" style="6" bestFit="1" customWidth="1"/>
    <col min="3599" max="3601" width="0" style="6" hidden="1" customWidth="1"/>
    <col min="3602" max="3832" width="9" style="6"/>
    <col min="3833" max="3834" width="3.6328125" style="6" customWidth="1"/>
    <col min="3835" max="3835" width="5.6328125" style="6" customWidth="1"/>
    <col min="3836" max="3847" width="6.1796875" style="6" customWidth="1"/>
    <col min="3848" max="3852" width="6.36328125" style="6" customWidth="1"/>
    <col min="3853" max="3853" width="0" style="6" hidden="1" customWidth="1"/>
    <col min="3854" max="3854" width="8.36328125" style="6" bestFit="1" customWidth="1"/>
    <col min="3855" max="3857" width="0" style="6" hidden="1" customWidth="1"/>
    <col min="3858" max="4088" width="9" style="6"/>
    <col min="4089" max="4090" width="3.6328125" style="6" customWidth="1"/>
    <col min="4091" max="4091" width="5.6328125" style="6" customWidth="1"/>
    <col min="4092" max="4103" width="6.1796875" style="6" customWidth="1"/>
    <col min="4104" max="4108" width="6.36328125" style="6" customWidth="1"/>
    <col min="4109" max="4109" width="0" style="6" hidden="1" customWidth="1"/>
    <col min="4110" max="4110" width="8.36328125" style="6" bestFit="1" customWidth="1"/>
    <col min="4111" max="4113" width="0" style="6" hidden="1" customWidth="1"/>
    <col min="4114" max="4344" width="9" style="6"/>
    <col min="4345" max="4346" width="3.6328125" style="6" customWidth="1"/>
    <col min="4347" max="4347" width="5.6328125" style="6" customWidth="1"/>
    <col min="4348" max="4359" width="6.1796875" style="6" customWidth="1"/>
    <col min="4360" max="4364" width="6.36328125" style="6" customWidth="1"/>
    <col min="4365" max="4365" width="0" style="6" hidden="1" customWidth="1"/>
    <col min="4366" max="4366" width="8.36328125" style="6" bestFit="1" customWidth="1"/>
    <col min="4367" max="4369" width="0" style="6" hidden="1" customWidth="1"/>
    <col min="4370" max="4600" width="9" style="6"/>
    <col min="4601" max="4602" width="3.6328125" style="6" customWidth="1"/>
    <col min="4603" max="4603" width="5.6328125" style="6" customWidth="1"/>
    <col min="4604" max="4615" width="6.1796875" style="6" customWidth="1"/>
    <col min="4616" max="4620" width="6.36328125" style="6" customWidth="1"/>
    <col min="4621" max="4621" width="0" style="6" hidden="1" customWidth="1"/>
    <col min="4622" max="4622" width="8.36328125" style="6" bestFit="1" customWidth="1"/>
    <col min="4623" max="4625" width="0" style="6" hidden="1" customWidth="1"/>
    <col min="4626" max="4856" width="9" style="6"/>
    <col min="4857" max="4858" width="3.6328125" style="6" customWidth="1"/>
    <col min="4859" max="4859" width="5.6328125" style="6" customWidth="1"/>
    <col min="4860" max="4871" width="6.1796875" style="6" customWidth="1"/>
    <col min="4872" max="4876" width="6.36328125" style="6" customWidth="1"/>
    <col min="4877" max="4877" width="0" style="6" hidden="1" customWidth="1"/>
    <col min="4878" max="4878" width="8.36328125" style="6" bestFit="1" customWidth="1"/>
    <col min="4879" max="4881" width="0" style="6" hidden="1" customWidth="1"/>
    <col min="4882" max="5112" width="9" style="6"/>
    <col min="5113" max="5114" width="3.6328125" style="6" customWidth="1"/>
    <col min="5115" max="5115" width="5.6328125" style="6" customWidth="1"/>
    <col min="5116" max="5127" width="6.1796875" style="6" customWidth="1"/>
    <col min="5128" max="5132" width="6.36328125" style="6" customWidth="1"/>
    <col min="5133" max="5133" width="0" style="6" hidden="1" customWidth="1"/>
    <col min="5134" max="5134" width="8.36328125" style="6" bestFit="1" customWidth="1"/>
    <col min="5135" max="5137" width="0" style="6" hidden="1" customWidth="1"/>
    <col min="5138" max="5368" width="9" style="6"/>
    <col min="5369" max="5370" width="3.6328125" style="6" customWidth="1"/>
    <col min="5371" max="5371" width="5.6328125" style="6" customWidth="1"/>
    <col min="5372" max="5383" width="6.1796875" style="6" customWidth="1"/>
    <col min="5384" max="5388" width="6.36328125" style="6" customWidth="1"/>
    <col min="5389" max="5389" width="0" style="6" hidden="1" customWidth="1"/>
    <col min="5390" max="5390" width="8.36328125" style="6" bestFit="1" customWidth="1"/>
    <col min="5391" max="5393" width="0" style="6" hidden="1" customWidth="1"/>
    <col min="5394" max="5624" width="9" style="6"/>
    <col min="5625" max="5626" width="3.6328125" style="6" customWidth="1"/>
    <col min="5627" max="5627" width="5.6328125" style="6" customWidth="1"/>
    <col min="5628" max="5639" width="6.1796875" style="6" customWidth="1"/>
    <col min="5640" max="5644" width="6.36328125" style="6" customWidth="1"/>
    <col min="5645" max="5645" width="0" style="6" hidden="1" customWidth="1"/>
    <col min="5646" max="5646" width="8.36328125" style="6" bestFit="1" customWidth="1"/>
    <col min="5647" max="5649" width="0" style="6" hidden="1" customWidth="1"/>
    <col min="5650" max="5880" width="9" style="6"/>
    <col min="5881" max="5882" width="3.6328125" style="6" customWidth="1"/>
    <col min="5883" max="5883" width="5.6328125" style="6" customWidth="1"/>
    <col min="5884" max="5895" width="6.1796875" style="6" customWidth="1"/>
    <col min="5896" max="5900" width="6.36328125" style="6" customWidth="1"/>
    <col min="5901" max="5901" width="0" style="6" hidden="1" customWidth="1"/>
    <col min="5902" max="5902" width="8.36328125" style="6" bestFit="1" customWidth="1"/>
    <col min="5903" max="5905" width="0" style="6" hidden="1" customWidth="1"/>
    <col min="5906" max="6136" width="9" style="6"/>
    <col min="6137" max="6138" width="3.6328125" style="6" customWidth="1"/>
    <col min="6139" max="6139" width="5.6328125" style="6" customWidth="1"/>
    <col min="6140" max="6151" width="6.1796875" style="6" customWidth="1"/>
    <col min="6152" max="6156" width="6.36328125" style="6" customWidth="1"/>
    <col min="6157" max="6157" width="0" style="6" hidden="1" customWidth="1"/>
    <col min="6158" max="6158" width="8.36328125" style="6" bestFit="1" customWidth="1"/>
    <col min="6159" max="6161" width="0" style="6" hidden="1" customWidth="1"/>
    <col min="6162" max="6392" width="9" style="6"/>
    <col min="6393" max="6394" width="3.6328125" style="6" customWidth="1"/>
    <col min="6395" max="6395" width="5.6328125" style="6" customWidth="1"/>
    <col min="6396" max="6407" width="6.1796875" style="6" customWidth="1"/>
    <col min="6408" max="6412" width="6.36328125" style="6" customWidth="1"/>
    <col min="6413" max="6413" width="0" style="6" hidden="1" customWidth="1"/>
    <col min="6414" max="6414" width="8.36328125" style="6" bestFit="1" customWidth="1"/>
    <col min="6415" max="6417" width="0" style="6" hidden="1" customWidth="1"/>
    <col min="6418" max="6648" width="9" style="6"/>
    <col min="6649" max="6650" width="3.6328125" style="6" customWidth="1"/>
    <col min="6651" max="6651" width="5.6328125" style="6" customWidth="1"/>
    <col min="6652" max="6663" width="6.1796875" style="6" customWidth="1"/>
    <col min="6664" max="6668" width="6.36328125" style="6" customWidth="1"/>
    <col min="6669" max="6669" width="0" style="6" hidden="1" customWidth="1"/>
    <col min="6670" max="6670" width="8.36328125" style="6" bestFit="1" customWidth="1"/>
    <col min="6671" max="6673" width="0" style="6" hidden="1" customWidth="1"/>
    <col min="6674" max="6904" width="9" style="6"/>
    <col min="6905" max="6906" width="3.6328125" style="6" customWidth="1"/>
    <col min="6907" max="6907" width="5.6328125" style="6" customWidth="1"/>
    <col min="6908" max="6919" width="6.1796875" style="6" customWidth="1"/>
    <col min="6920" max="6924" width="6.36328125" style="6" customWidth="1"/>
    <col min="6925" max="6925" width="0" style="6" hidden="1" customWidth="1"/>
    <col min="6926" max="6926" width="8.36328125" style="6" bestFit="1" customWidth="1"/>
    <col min="6927" max="6929" width="0" style="6" hidden="1" customWidth="1"/>
    <col min="6930" max="7160" width="9" style="6"/>
    <col min="7161" max="7162" width="3.6328125" style="6" customWidth="1"/>
    <col min="7163" max="7163" width="5.6328125" style="6" customWidth="1"/>
    <col min="7164" max="7175" width="6.1796875" style="6" customWidth="1"/>
    <col min="7176" max="7180" width="6.36328125" style="6" customWidth="1"/>
    <col min="7181" max="7181" width="0" style="6" hidden="1" customWidth="1"/>
    <col min="7182" max="7182" width="8.36328125" style="6" bestFit="1" customWidth="1"/>
    <col min="7183" max="7185" width="0" style="6" hidden="1" customWidth="1"/>
    <col min="7186" max="7416" width="9" style="6"/>
    <col min="7417" max="7418" width="3.6328125" style="6" customWidth="1"/>
    <col min="7419" max="7419" width="5.6328125" style="6" customWidth="1"/>
    <col min="7420" max="7431" width="6.1796875" style="6" customWidth="1"/>
    <col min="7432" max="7436" width="6.36328125" style="6" customWidth="1"/>
    <col min="7437" max="7437" width="0" style="6" hidden="1" customWidth="1"/>
    <col min="7438" max="7438" width="8.36328125" style="6" bestFit="1" customWidth="1"/>
    <col min="7439" max="7441" width="0" style="6" hidden="1" customWidth="1"/>
    <col min="7442" max="7672" width="9" style="6"/>
    <col min="7673" max="7674" width="3.6328125" style="6" customWidth="1"/>
    <col min="7675" max="7675" width="5.6328125" style="6" customWidth="1"/>
    <col min="7676" max="7687" width="6.1796875" style="6" customWidth="1"/>
    <col min="7688" max="7692" width="6.36328125" style="6" customWidth="1"/>
    <col min="7693" max="7693" width="0" style="6" hidden="1" customWidth="1"/>
    <col min="7694" max="7694" width="8.36328125" style="6" bestFit="1" customWidth="1"/>
    <col min="7695" max="7697" width="0" style="6" hidden="1" customWidth="1"/>
    <col min="7698" max="7928" width="9" style="6"/>
    <col min="7929" max="7930" width="3.6328125" style="6" customWidth="1"/>
    <col min="7931" max="7931" width="5.6328125" style="6" customWidth="1"/>
    <col min="7932" max="7943" width="6.1796875" style="6" customWidth="1"/>
    <col min="7944" max="7948" width="6.36328125" style="6" customWidth="1"/>
    <col min="7949" max="7949" width="0" style="6" hidden="1" customWidth="1"/>
    <col min="7950" max="7950" width="8.36328125" style="6" bestFit="1" customWidth="1"/>
    <col min="7951" max="7953" width="0" style="6" hidden="1" customWidth="1"/>
    <col min="7954" max="8184" width="9" style="6"/>
    <col min="8185" max="8186" width="3.6328125" style="6" customWidth="1"/>
    <col min="8187" max="8187" width="5.6328125" style="6" customWidth="1"/>
    <col min="8188" max="8199" width="6.1796875" style="6" customWidth="1"/>
    <col min="8200" max="8204" width="6.36328125" style="6" customWidth="1"/>
    <col min="8205" max="8205" width="0" style="6" hidden="1" customWidth="1"/>
    <col min="8206" max="8206" width="8.36328125" style="6" bestFit="1" customWidth="1"/>
    <col min="8207" max="8209" width="0" style="6" hidden="1" customWidth="1"/>
    <col min="8210" max="8440" width="9" style="6"/>
    <col min="8441" max="8442" width="3.6328125" style="6" customWidth="1"/>
    <col min="8443" max="8443" width="5.6328125" style="6" customWidth="1"/>
    <col min="8444" max="8455" width="6.1796875" style="6" customWidth="1"/>
    <col min="8456" max="8460" width="6.36328125" style="6" customWidth="1"/>
    <col min="8461" max="8461" width="0" style="6" hidden="1" customWidth="1"/>
    <col min="8462" max="8462" width="8.36328125" style="6" bestFit="1" customWidth="1"/>
    <col min="8463" max="8465" width="0" style="6" hidden="1" customWidth="1"/>
    <col min="8466" max="8696" width="9" style="6"/>
    <col min="8697" max="8698" width="3.6328125" style="6" customWidth="1"/>
    <col min="8699" max="8699" width="5.6328125" style="6" customWidth="1"/>
    <col min="8700" max="8711" width="6.1796875" style="6" customWidth="1"/>
    <col min="8712" max="8716" width="6.36328125" style="6" customWidth="1"/>
    <col min="8717" max="8717" width="0" style="6" hidden="1" customWidth="1"/>
    <col min="8718" max="8718" width="8.36328125" style="6" bestFit="1" customWidth="1"/>
    <col min="8719" max="8721" width="0" style="6" hidden="1" customWidth="1"/>
    <col min="8722" max="8952" width="9" style="6"/>
    <col min="8953" max="8954" width="3.6328125" style="6" customWidth="1"/>
    <col min="8955" max="8955" width="5.6328125" style="6" customWidth="1"/>
    <col min="8956" max="8967" width="6.1796875" style="6" customWidth="1"/>
    <col min="8968" max="8972" width="6.36328125" style="6" customWidth="1"/>
    <col min="8973" max="8973" width="0" style="6" hidden="1" customWidth="1"/>
    <col min="8974" max="8974" width="8.36328125" style="6" bestFit="1" customWidth="1"/>
    <col min="8975" max="8977" width="0" style="6" hidden="1" customWidth="1"/>
    <col min="8978" max="9208" width="9" style="6"/>
    <col min="9209" max="9210" width="3.6328125" style="6" customWidth="1"/>
    <col min="9211" max="9211" width="5.6328125" style="6" customWidth="1"/>
    <col min="9212" max="9223" width="6.1796875" style="6" customWidth="1"/>
    <col min="9224" max="9228" width="6.36328125" style="6" customWidth="1"/>
    <col min="9229" max="9229" width="0" style="6" hidden="1" customWidth="1"/>
    <col min="9230" max="9230" width="8.36328125" style="6" bestFit="1" customWidth="1"/>
    <col min="9231" max="9233" width="0" style="6" hidden="1" customWidth="1"/>
    <col min="9234" max="9464" width="9" style="6"/>
    <col min="9465" max="9466" width="3.6328125" style="6" customWidth="1"/>
    <col min="9467" max="9467" width="5.6328125" style="6" customWidth="1"/>
    <col min="9468" max="9479" width="6.1796875" style="6" customWidth="1"/>
    <col min="9480" max="9484" width="6.36328125" style="6" customWidth="1"/>
    <col min="9485" max="9485" width="0" style="6" hidden="1" customWidth="1"/>
    <col min="9486" max="9486" width="8.36328125" style="6" bestFit="1" customWidth="1"/>
    <col min="9487" max="9489" width="0" style="6" hidden="1" customWidth="1"/>
    <col min="9490" max="9720" width="9" style="6"/>
    <col min="9721" max="9722" width="3.6328125" style="6" customWidth="1"/>
    <col min="9723" max="9723" width="5.6328125" style="6" customWidth="1"/>
    <col min="9724" max="9735" width="6.1796875" style="6" customWidth="1"/>
    <col min="9736" max="9740" width="6.36328125" style="6" customWidth="1"/>
    <col min="9741" max="9741" width="0" style="6" hidden="1" customWidth="1"/>
    <col min="9742" max="9742" width="8.36328125" style="6" bestFit="1" customWidth="1"/>
    <col min="9743" max="9745" width="0" style="6" hidden="1" customWidth="1"/>
    <col min="9746" max="9976" width="9" style="6"/>
    <col min="9977" max="9978" width="3.6328125" style="6" customWidth="1"/>
    <col min="9979" max="9979" width="5.6328125" style="6" customWidth="1"/>
    <col min="9980" max="9991" width="6.1796875" style="6" customWidth="1"/>
    <col min="9992" max="9996" width="6.36328125" style="6" customWidth="1"/>
    <col min="9997" max="9997" width="0" style="6" hidden="1" customWidth="1"/>
    <col min="9998" max="9998" width="8.36328125" style="6" bestFit="1" customWidth="1"/>
    <col min="9999" max="10001" width="0" style="6" hidden="1" customWidth="1"/>
    <col min="10002" max="10232" width="9" style="6"/>
    <col min="10233" max="10234" width="3.6328125" style="6" customWidth="1"/>
    <col min="10235" max="10235" width="5.6328125" style="6" customWidth="1"/>
    <col min="10236" max="10247" width="6.1796875" style="6" customWidth="1"/>
    <col min="10248" max="10252" width="6.36328125" style="6" customWidth="1"/>
    <col min="10253" max="10253" width="0" style="6" hidden="1" customWidth="1"/>
    <col min="10254" max="10254" width="8.36328125" style="6" bestFit="1" customWidth="1"/>
    <col min="10255" max="10257" width="0" style="6" hidden="1" customWidth="1"/>
    <col min="10258" max="10488" width="9" style="6"/>
    <col min="10489" max="10490" width="3.6328125" style="6" customWidth="1"/>
    <col min="10491" max="10491" width="5.6328125" style="6" customWidth="1"/>
    <col min="10492" max="10503" width="6.1796875" style="6" customWidth="1"/>
    <col min="10504" max="10508" width="6.36328125" style="6" customWidth="1"/>
    <col min="10509" max="10509" width="0" style="6" hidden="1" customWidth="1"/>
    <col min="10510" max="10510" width="8.36328125" style="6" bestFit="1" customWidth="1"/>
    <col min="10511" max="10513" width="0" style="6" hidden="1" customWidth="1"/>
    <col min="10514" max="10744" width="9" style="6"/>
    <col min="10745" max="10746" width="3.6328125" style="6" customWidth="1"/>
    <col min="10747" max="10747" width="5.6328125" style="6" customWidth="1"/>
    <col min="10748" max="10759" width="6.1796875" style="6" customWidth="1"/>
    <col min="10760" max="10764" width="6.36328125" style="6" customWidth="1"/>
    <col min="10765" max="10765" width="0" style="6" hidden="1" customWidth="1"/>
    <col min="10766" max="10766" width="8.36328125" style="6" bestFit="1" customWidth="1"/>
    <col min="10767" max="10769" width="0" style="6" hidden="1" customWidth="1"/>
    <col min="10770" max="11000" width="9" style="6"/>
    <col min="11001" max="11002" width="3.6328125" style="6" customWidth="1"/>
    <col min="11003" max="11003" width="5.6328125" style="6" customWidth="1"/>
    <col min="11004" max="11015" width="6.1796875" style="6" customWidth="1"/>
    <col min="11016" max="11020" width="6.36328125" style="6" customWidth="1"/>
    <col min="11021" max="11021" width="0" style="6" hidden="1" customWidth="1"/>
    <col min="11022" max="11022" width="8.36328125" style="6" bestFit="1" customWidth="1"/>
    <col min="11023" max="11025" width="0" style="6" hidden="1" customWidth="1"/>
    <col min="11026" max="11256" width="9" style="6"/>
    <col min="11257" max="11258" width="3.6328125" style="6" customWidth="1"/>
    <col min="11259" max="11259" width="5.6328125" style="6" customWidth="1"/>
    <col min="11260" max="11271" width="6.1796875" style="6" customWidth="1"/>
    <col min="11272" max="11276" width="6.36328125" style="6" customWidth="1"/>
    <col min="11277" max="11277" width="0" style="6" hidden="1" customWidth="1"/>
    <col min="11278" max="11278" width="8.36328125" style="6" bestFit="1" customWidth="1"/>
    <col min="11279" max="11281" width="0" style="6" hidden="1" customWidth="1"/>
    <col min="11282" max="11512" width="9" style="6"/>
    <col min="11513" max="11514" width="3.6328125" style="6" customWidth="1"/>
    <col min="11515" max="11515" width="5.6328125" style="6" customWidth="1"/>
    <col min="11516" max="11527" width="6.1796875" style="6" customWidth="1"/>
    <col min="11528" max="11532" width="6.36328125" style="6" customWidth="1"/>
    <col min="11533" max="11533" width="0" style="6" hidden="1" customWidth="1"/>
    <col min="11534" max="11534" width="8.36328125" style="6" bestFit="1" customWidth="1"/>
    <col min="11535" max="11537" width="0" style="6" hidden="1" customWidth="1"/>
    <col min="11538" max="11768" width="9" style="6"/>
    <col min="11769" max="11770" width="3.6328125" style="6" customWidth="1"/>
    <col min="11771" max="11771" width="5.6328125" style="6" customWidth="1"/>
    <col min="11772" max="11783" width="6.1796875" style="6" customWidth="1"/>
    <col min="11784" max="11788" width="6.36328125" style="6" customWidth="1"/>
    <col min="11789" max="11789" width="0" style="6" hidden="1" customWidth="1"/>
    <col min="11790" max="11790" width="8.36328125" style="6" bestFit="1" customWidth="1"/>
    <col min="11791" max="11793" width="0" style="6" hidden="1" customWidth="1"/>
    <col min="11794" max="12024" width="9" style="6"/>
    <col min="12025" max="12026" width="3.6328125" style="6" customWidth="1"/>
    <col min="12027" max="12027" width="5.6328125" style="6" customWidth="1"/>
    <col min="12028" max="12039" width="6.1796875" style="6" customWidth="1"/>
    <col min="12040" max="12044" width="6.36328125" style="6" customWidth="1"/>
    <col min="12045" max="12045" width="0" style="6" hidden="1" customWidth="1"/>
    <col min="12046" max="12046" width="8.36328125" style="6" bestFit="1" customWidth="1"/>
    <col min="12047" max="12049" width="0" style="6" hidden="1" customWidth="1"/>
    <col min="12050" max="12280" width="9" style="6"/>
    <col min="12281" max="12282" width="3.6328125" style="6" customWidth="1"/>
    <col min="12283" max="12283" width="5.6328125" style="6" customWidth="1"/>
    <col min="12284" max="12295" width="6.1796875" style="6" customWidth="1"/>
    <col min="12296" max="12300" width="6.36328125" style="6" customWidth="1"/>
    <col min="12301" max="12301" width="0" style="6" hidden="1" customWidth="1"/>
    <col min="12302" max="12302" width="8.36328125" style="6" bestFit="1" customWidth="1"/>
    <col min="12303" max="12305" width="0" style="6" hidden="1" customWidth="1"/>
    <col min="12306" max="12536" width="9" style="6"/>
    <col min="12537" max="12538" width="3.6328125" style="6" customWidth="1"/>
    <col min="12539" max="12539" width="5.6328125" style="6" customWidth="1"/>
    <col min="12540" max="12551" width="6.1796875" style="6" customWidth="1"/>
    <col min="12552" max="12556" width="6.36328125" style="6" customWidth="1"/>
    <col min="12557" max="12557" width="0" style="6" hidden="1" customWidth="1"/>
    <col min="12558" max="12558" width="8.36328125" style="6" bestFit="1" customWidth="1"/>
    <col min="12559" max="12561" width="0" style="6" hidden="1" customWidth="1"/>
    <col min="12562" max="12792" width="9" style="6"/>
    <col min="12793" max="12794" width="3.6328125" style="6" customWidth="1"/>
    <col min="12795" max="12795" width="5.6328125" style="6" customWidth="1"/>
    <col min="12796" max="12807" width="6.1796875" style="6" customWidth="1"/>
    <col min="12808" max="12812" width="6.36328125" style="6" customWidth="1"/>
    <col min="12813" max="12813" width="0" style="6" hidden="1" customWidth="1"/>
    <col min="12814" max="12814" width="8.36328125" style="6" bestFit="1" customWidth="1"/>
    <col min="12815" max="12817" width="0" style="6" hidden="1" customWidth="1"/>
    <col min="12818" max="13048" width="9" style="6"/>
    <col min="13049" max="13050" width="3.6328125" style="6" customWidth="1"/>
    <col min="13051" max="13051" width="5.6328125" style="6" customWidth="1"/>
    <col min="13052" max="13063" width="6.1796875" style="6" customWidth="1"/>
    <col min="13064" max="13068" width="6.36328125" style="6" customWidth="1"/>
    <col min="13069" max="13069" width="0" style="6" hidden="1" customWidth="1"/>
    <col min="13070" max="13070" width="8.36328125" style="6" bestFit="1" customWidth="1"/>
    <col min="13071" max="13073" width="0" style="6" hidden="1" customWidth="1"/>
    <col min="13074" max="13304" width="9" style="6"/>
    <col min="13305" max="13306" width="3.6328125" style="6" customWidth="1"/>
    <col min="13307" max="13307" width="5.6328125" style="6" customWidth="1"/>
    <col min="13308" max="13319" width="6.1796875" style="6" customWidth="1"/>
    <col min="13320" max="13324" width="6.36328125" style="6" customWidth="1"/>
    <col min="13325" max="13325" width="0" style="6" hidden="1" customWidth="1"/>
    <col min="13326" max="13326" width="8.36328125" style="6" bestFit="1" customWidth="1"/>
    <col min="13327" max="13329" width="0" style="6" hidden="1" customWidth="1"/>
    <col min="13330" max="13560" width="9" style="6"/>
    <col min="13561" max="13562" width="3.6328125" style="6" customWidth="1"/>
    <col min="13563" max="13563" width="5.6328125" style="6" customWidth="1"/>
    <col min="13564" max="13575" width="6.1796875" style="6" customWidth="1"/>
    <col min="13576" max="13580" width="6.36328125" style="6" customWidth="1"/>
    <col min="13581" max="13581" width="0" style="6" hidden="1" customWidth="1"/>
    <col min="13582" max="13582" width="8.36328125" style="6" bestFit="1" customWidth="1"/>
    <col min="13583" max="13585" width="0" style="6" hidden="1" customWidth="1"/>
    <col min="13586" max="13816" width="9" style="6"/>
    <col min="13817" max="13818" width="3.6328125" style="6" customWidth="1"/>
    <col min="13819" max="13819" width="5.6328125" style="6" customWidth="1"/>
    <col min="13820" max="13831" width="6.1796875" style="6" customWidth="1"/>
    <col min="13832" max="13836" width="6.36328125" style="6" customWidth="1"/>
    <col min="13837" max="13837" width="0" style="6" hidden="1" customWidth="1"/>
    <col min="13838" max="13838" width="8.36328125" style="6" bestFit="1" customWidth="1"/>
    <col min="13839" max="13841" width="0" style="6" hidden="1" customWidth="1"/>
    <col min="13842" max="14072" width="9" style="6"/>
    <col min="14073" max="14074" width="3.6328125" style="6" customWidth="1"/>
    <col min="14075" max="14075" width="5.6328125" style="6" customWidth="1"/>
    <col min="14076" max="14087" width="6.1796875" style="6" customWidth="1"/>
    <col min="14088" max="14092" width="6.36328125" style="6" customWidth="1"/>
    <col min="14093" max="14093" width="0" style="6" hidden="1" customWidth="1"/>
    <col min="14094" max="14094" width="8.36328125" style="6" bestFit="1" customWidth="1"/>
    <col min="14095" max="14097" width="0" style="6" hidden="1" customWidth="1"/>
    <col min="14098" max="14328" width="9" style="6"/>
    <col min="14329" max="14330" width="3.6328125" style="6" customWidth="1"/>
    <col min="14331" max="14331" width="5.6328125" style="6" customWidth="1"/>
    <col min="14332" max="14343" width="6.1796875" style="6" customWidth="1"/>
    <col min="14344" max="14348" width="6.36328125" style="6" customWidth="1"/>
    <col min="14349" max="14349" width="0" style="6" hidden="1" customWidth="1"/>
    <col min="14350" max="14350" width="8.36328125" style="6" bestFit="1" customWidth="1"/>
    <col min="14351" max="14353" width="0" style="6" hidden="1" customWidth="1"/>
    <col min="14354" max="14584" width="9" style="6"/>
    <col min="14585" max="14586" width="3.6328125" style="6" customWidth="1"/>
    <col min="14587" max="14587" width="5.6328125" style="6" customWidth="1"/>
    <col min="14588" max="14599" width="6.1796875" style="6" customWidth="1"/>
    <col min="14600" max="14604" width="6.36328125" style="6" customWidth="1"/>
    <col min="14605" max="14605" width="0" style="6" hidden="1" customWidth="1"/>
    <col min="14606" max="14606" width="8.36328125" style="6" bestFit="1" customWidth="1"/>
    <col min="14607" max="14609" width="0" style="6" hidden="1" customWidth="1"/>
    <col min="14610" max="14840" width="9" style="6"/>
    <col min="14841" max="14842" width="3.6328125" style="6" customWidth="1"/>
    <col min="14843" max="14843" width="5.6328125" style="6" customWidth="1"/>
    <col min="14844" max="14855" width="6.1796875" style="6" customWidth="1"/>
    <col min="14856" max="14860" width="6.36328125" style="6" customWidth="1"/>
    <col min="14861" max="14861" width="0" style="6" hidden="1" customWidth="1"/>
    <col min="14862" max="14862" width="8.36328125" style="6" bestFit="1" customWidth="1"/>
    <col min="14863" max="14865" width="0" style="6" hidden="1" customWidth="1"/>
    <col min="14866" max="15096" width="9" style="6"/>
    <col min="15097" max="15098" width="3.6328125" style="6" customWidth="1"/>
    <col min="15099" max="15099" width="5.6328125" style="6" customWidth="1"/>
    <col min="15100" max="15111" width="6.1796875" style="6" customWidth="1"/>
    <col min="15112" max="15116" width="6.36328125" style="6" customWidth="1"/>
    <col min="15117" max="15117" width="0" style="6" hidden="1" customWidth="1"/>
    <col min="15118" max="15118" width="8.36328125" style="6" bestFit="1" customWidth="1"/>
    <col min="15119" max="15121" width="0" style="6" hidden="1" customWidth="1"/>
    <col min="15122" max="15352" width="9" style="6"/>
    <col min="15353" max="15354" width="3.6328125" style="6" customWidth="1"/>
    <col min="15355" max="15355" width="5.6328125" style="6" customWidth="1"/>
    <col min="15356" max="15367" width="6.1796875" style="6" customWidth="1"/>
    <col min="15368" max="15372" width="6.36328125" style="6" customWidth="1"/>
    <col min="15373" max="15373" width="0" style="6" hidden="1" customWidth="1"/>
    <col min="15374" max="15374" width="8.36328125" style="6" bestFit="1" customWidth="1"/>
    <col min="15375" max="15377" width="0" style="6" hidden="1" customWidth="1"/>
    <col min="15378" max="15608" width="9" style="6"/>
    <col min="15609" max="15610" width="3.6328125" style="6" customWidth="1"/>
    <col min="15611" max="15611" width="5.6328125" style="6" customWidth="1"/>
    <col min="15612" max="15623" width="6.1796875" style="6" customWidth="1"/>
    <col min="15624" max="15628" width="6.36328125" style="6" customWidth="1"/>
    <col min="15629" max="15629" width="0" style="6" hidden="1" customWidth="1"/>
    <col min="15630" max="15630" width="8.36328125" style="6" bestFit="1" customWidth="1"/>
    <col min="15631" max="15633" width="0" style="6" hidden="1" customWidth="1"/>
    <col min="15634" max="15864" width="9" style="6"/>
    <col min="15865" max="15866" width="3.6328125" style="6" customWidth="1"/>
    <col min="15867" max="15867" width="5.6328125" style="6" customWidth="1"/>
    <col min="15868" max="15879" width="6.1796875" style="6" customWidth="1"/>
    <col min="15880" max="15884" width="6.36328125" style="6" customWidth="1"/>
    <col min="15885" max="15885" width="0" style="6" hidden="1" customWidth="1"/>
    <col min="15886" max="15886" width="8.36328125" style="6" bestFit="1" customWidth="1"/>
    <col min="15887" max="15889" width="0" style="6" hidden="1" customWidth="1"/>
    <col min="15890" max="16120" width="9" style="6"/>
    <col min="16121" max="16122" width="3.6328125" style="6" customWidth="1"/>
    <col min="16123" max="16123" width="5.6328125" style="6" customWidth="1"/>
    <col min="16124" max="16135" width="6.1796875" style="6" customWidth="1"/>
    <col min="16136" max="16140" width="6.36328125" style="6" customWidth="1"/>
    <col min="16141" max="16141" width="0" style="6" hidden="1" customWidth="1"/>
    <col min="16142" max="16142" width="8.36328125" style="6" bestFit="1" customWidth="1"/>
    <col min="16143" max="16145" width="0" style="6" hidden="1" customWidth="1"/>
    <col min="16146" max="16384" width="9" style="6"/>
  </cols>
  <sheetData>
    <row r="1" spans="1:27" ht="11.4" customHeight="1" thickBot="1" x14ac:dyDescent="0.25"/>
    <row r="2" spans="1:27" ht="12" customHeight="1" thickBot="1" x14ac:dyDescent="0.25">
      <c r="A2" s="347" t="s">
        <v>19</v>
      </c>
      <c r="B2" s="349" t="s">
        <v>155</v>
      </c>
      <c r="C2" s="351" t="s">
        <v>20</v>
      </c>
      <c r="D2" s="353" t="s">
        <v>156</v>
      </c>
      <c r="E2" s="339"/>
      <c r="F2" s="339"/>
      <c r="G2" s="354"/>
      <c r="H2" s="338" t="s">
        <v>157</v>
      </c>
      <c r="I2" s="339"/>
      <c r="J2" s="339"/>
      <c r="K2" s="340"/>
      <c r="L2" s="173"/>
      <c r="M2" s="174"/>
      <c r="N2" s="175"/>
    </row>
    <row r="3" spans="1:27" s="15" customFormat="1" ht="66" customHeight="1" thickBot="1" x14ac:dyDescent="0.25">
      <c r="A3" s="348"/>
      <c r="B3" s="350"/>
      <c r="C3" s="352"/>
      <c r="D3" s="176" t="s">
        <v>181</v>
      </c>
      <c r="E3" s="177" t="s">
        <v>182</v>
      </c>
      <c r="F3" s="178" t="s">
        <v>183</v>
      </c>
      <c r="G3" s="179" t="s">
        <v>188</v>
      </c>
      <c r="H3" s="180" t="s">
        <v>184</v>
      </c>
      <c r="I3" s="181" t="s">
        <v>185</v>
      </c>
      <c r="J3" s="178" t="s">
        <v>186</v>
      </c>
      <c r="K3" s="177" t="s">
        <v>187</v>
      </c>
      <c r="L3" s="182" t="s">
        <v>189</v>
      </c>
      <c r="M3" s="183" t="s">
        <v>27</v>
      </c>
      <c r="N3" s="184" t="s">
        <v>190</v>
      </c>
      <c r="O3" s="50" t="s">
        <v>29</v>
      </c>
      <c r="P3" s="51" t="s">
        <v>30</v>
      </c>
      <c r="Q3" s="52"/>
      <c r="Z3" s="15">
        <f>5000*(COUNTIF(D3:M3,"○"))</f>
        <v>0</v>
      </c>
      <c r="AA3" s="15" t="s">
        <v>29</v>
      </c>
    </row>
    <row r="4" spans="1:27" ht="13.25" customHeight="1" thickBot="1" x14ac:dyDescent="0.25">
      <c r="A4" s="305" t="s">
        <v>31</v>
      </c>
      <c r="B4" s="204">
        <v>1</v>
      </c>
      <c r="C4" s="187" t="s">
        <v>241</v>
      </c>
      <c r="D4" s="205">
        <v>36</v>
      </c>
      <c r="E4" s="206">
        <v>5</v>
      </c>
      <c r="F4" s="207">
        <f>D4+E4</f>
        <v>41</v>
      </c>
      <c r="G4" s="208">
        <f>D4*1000+E4*2000</f>
        <v>46000</v>
      </c>
      <c r="H4" s="209">
        <v>1</v>
      </c>
      <c r="I4" s="206">
        <v>4</v>
      </c>
      <c r="J4" s="207">
        <f>H4+I4</f>
        <v>5</v>
      </c>
      <c r="K4" s="210">
        <f>H4*1000+I4*2000</f>
        <v>9000</v>
      </c>
      <c r="L4" s="211">
        <v>40000</v>
      </c>
      <c r="M4" s="212"/>
      <c r="N4" s="213">
        <f>G4+K4+L4</f>
        <v>95000</v>
      </c>
      <c r="O4" s="17">
        <v>41113</v>
      </c>
      <c r="P4" s="53">
        <v>41475</v>
      </c>
      <c r="Q4" s="54"/>
      <c r="R4" s="11"/>
      <c r="S4" s="11"/>
      <c r="Z4" s="15">
        <f t="shared" ref="Z4:Z49" si="0">5000*(COUNTIF(D4:M4,"○"))</f>
        <v>0</v>
      </c>
      <c r="AA4" s="6">
        <v>41113</v>
      </c>
    </row>
    <row r="5" spans="1:27" ht="13.25" customHeight="1" thickTop="1" x14ac:dyDescent="0.2">
      <c r="A5" s="341" t="s">
        <v>34</v>
      </c>
      <c r="B5" s="214">
        <v>2</v>
      </c>
      <c r="C5" s="188" t="s">
        <v>242</v>
      </c>
      <c r="D5" s="215">
        <v>3</v>
      </c>
      <c r="E5" s="216">
        <v>3</v>
      </c>
      <c r="F5" s="217">
        <f t="shared" ref="F5:F50" si="1">D5+E5</f>
        <v>6</v>
      </c>
      <c r="G5" s="218">
        <f t="shared" ref="G5:G50" si="2">D5*1000+E5*2000</f>
        <v>9000</v>
      </c>
      <c r="H5" s="219">
        <v>4</v>
      </c>
      <c r="I5" s="216">
        <v>0</v>
      </c>
      <c r="J5" s="217">
        <f t="shared" ref="J5:J50" si="3">H5+I5</f>
        <v>4</v>
      </c>
      <c r="K5" s="220">
        <f t="shared" ref="K5:K50" si="4">H5*1000+I5*2000</f>
        <v>4000</v>
      </c>
      <c r="L5" s="221">
        <v>40000</v>
      </c>
      <c r="M5" s="222"/>
      <c r="N5" s="223">
        <f t="shared" ref="N5:N50" si="5">G5+K5+L5</f>
        <v>53000</v>
      </c>
      <c r="O5" s="18">
        <v>41088</v>
      </c>
      <c r="P5" s="19">
        <v>41088</v>
      </c>
      <c r="Q5" s="13"/>
      <c r="R5" s="11"/>
      <c r="S5" s="11"/>
      <c r="Z5" s="15">
        <f t="shared" si="0"/>
        <v>0</v>
      </c>
      <c r="AA5" s="6">
        <v>41088</v>
      </c>
    </row>
    <row r="6" spans="1:27" ht="13.25" customHeight="1" x14ac:dyDescent="0.2">
      <c r="A6" s="342"/>
      <c r="B6" s="185">
        <v>3</v>
      </c>
      <c r="C6" s="189" t="s">
        <v>243</v>
      </c>
      <c r="D6" s="224">
        <v>9</v>
      </c>
      <c r="E6" s="225">
        <v>0</v>
      </c>
      <c r="F6" s="226">
        <f t="shared" si="1"/>
        <v>9</v>
      </c>
      <c r="G6" s="227">
        <f t="shared" si="2"/>
        <v>9000</v>
      </c>
      <c r="H6" s="228">
        <v>5</v>
      </c>
      <c r="I6" s="225">
        <v>0</v>
      </c>
      <c r="J6" s="226">
        <f t="shared" si="3"/>
        <v>5</v>
      </c>
      <c r="K6" s="229">
        <f t="shared" si="4"/>
        <v>5000</v>
      </c>
      <c r="L6" s="230">
        <v>40000</v>
      </c>
      <c r="M6" s="231"/>
      <c r="N6" s="223">
        <f t="shared" si="5"/>
        <v>54000</v>
      </c>
      <c r="O6" s="55">
        <v>41059</v>
      </c>
      <c r="P6" s="56">
        <v>41058</v>
      </c>
      <c r="Q6" s="13"/>
      <c r="R6" s="11"/>
      <c r="S6" s="11"/>
      <c r="Z6" s="15">
        <f t="shared" si="0"/>
        <v>0</v>
      </c>
      <c r="AA6" s="6">
        <v>41059</v>
      </c>
    </row>
    <row r="7" spans="1:27" ht="13.25" customHeight="1" x14ac:dyDescent="0.2">
      <c r="A7" s="342"/>
      <c r="B7" s="185">
        <v>4</v>
      </c>
      <c r="C7" s="189" t="s">
        <v>244</v>
      </c>
      <c r="D7" s="224">
        <v>8</v>
      </c>
      <c r="E7" s="225">
        <v>2</v>
      </c>
      <c r="F7" s="226">
        <f t="shared" si="1"/>
        <v>10</v>
      </c>
      <c r="G7" s="227">
        <f t="shared" si="2"/>
        <v>12000</v>
      </c>
      <c r="H7" s="228">
        <v>4</v>
      </c>
      <c r="I7" s="225">
        <v>0</v>
      </c>
      <c r="J7" s="226">
        <f t="shared" si="3"/>
        <v>4</v>
      </c>
      <c r="K7" s="229">
        <f t="shared" si="4"/>
        <v>4000</v>
      </c>
      <c r="L7" s="230">
        <v>40000</v>
      </c>
      <c r="M7" s="231"/>
      <c r="N7" s="232">
        <f t="shared" si="5"/>
        <v>56000</v>
      </c>
      <c r="O7" s="55">
        <v>41100</v>
      </c>
      <c r="P7" s="56">
        <v>41453</v>
      </c>
      <c r="Q7" s="57"/>
      <c r="R7" s="11"/>
      <c r="S7" s="11"/>
      <c r="Z7" s="15">
        <f t="shared" si="0"/>
        <v>0</v>
      </c>
      <c r="AA7" s="6">
        <v>41100</v>
      </c>
    </row>
    <row r="8" spans="1:27" ht="13.25" customHeight="1" x14ac:dyDescent="0.2">
      <c r="A8" s="342"/>
      <c r="B8" s="185">
        <v>5</v>
      </c>
      <c r="C8" s="189" t="s">
        <v>245</v>
      </c>
      <c r="D8" s="224">
        <v>4</v>
      </c>
      <c r="E8" s="225">
        <v>2</v>
      </c>
      <c r="F8" s="226">
        <f t="shared" si="1"/>
        <v>6</v>
      </c>
      <c r="G8" s="227">
        <f t="shared" si="2"/>
        <v>8000</v>
      </c>
      <c r="H8" s="228">
        <v>1</v>
      </c>
      <c r="I8" s="225">
        <v>0</v>
      </c>
      <c r="J8" s="226">
        <f t="shared" si="3"/>
        <v>1</v>
      </c>
      <c r="K8" s="229">
        <f t="shared" si="4"/>
        <v>1000</v>
      </c>
      <c r="L8" s="230">
        <v>40000</v>
      </c>
      <c r="M8" s="231"/>
      <c r="N8" s="232">
        <f t="shared" si="5"/>
        <v>49000</v>
      </c>
      <c r="O8" s="55">
        <v>41080</v>
      </c>
      <c r="P8" s="56">
        <v>41079</v>
      </c>
      <c r="Q8" s="57"/>
      <c r="R8" s="11"/>
      <c r="S8" s="11"/>
      <c r="Z8" s="15">
        <f t="shared" si="0"/>
        <v>0</v>
      </c>
      <c r="AA8" s="6">
        <v>41080</v>
      </c>
    </row>
    <row r="9" spans="1:27" ht="13.25" customHeight="1" x14ac:dyDescent="0.2">
      <c r="A9" s="342"/>
      <c r="B9" s="185">
        <v>6</v>
      </c>
      <c r="C9" s="189" t="s">
        <v>246</v>
      </c>
      <c r="D9" s="224">
        <v>4</v>
      </c>
      <c r="E9" s="225">
        <v>1</v>
      </c>
      <c r="F9" s="226">
        <f t="shared" si="1"/>
        <v>5</v>
      </c>
      <c r="G9" s="227">
        <f t="shared" si="2"/>
        <v>6000</v>
      </c>
      <c r="H9" s="228">
        <v>2</v>
      </c>
      <c r="I9" s="225">
        <v>0</v>
      </c>
      <c r="J9" s="226">
        <f t="shared" si="3"/>
        <v>2</v>
      </c>
      <c r="K9" s="229">
        <f t="shared" si="4"/>
        <v>2000</v>
      </c>
      <c r="L9" s="230">
        <v>40000</v>
      </c>
      <c r="M9" s="231"/>
      <c r="N9" s="232">
        <f t="shared" si="5"/>
        <v>48000</v>
      </c>
      <c r="O9" s="55">
        <v>41081</v>
      </c>
      <c r="P9" s="56">
        <v>41078</v>
      </c>
      <c r="Q9" s="57"/>
      <c r="R9" s="11"/>
      <c r="S9" s="11"/>
      <c r="Z9" s="15">
        <f t="shared" si="0"/>
        <v>0</v>
      </c>
      <c r="AA9" s="6">
        <v>41081</v>
      </c>
    </row>
    <row r="10" spans="1:27" ht="13.25" customHeight="1" thickBot="1" x14ac:dyDescent="0.25">
      <c r="A10" s="343"/>
      <c r="B10" s="233">
        <v>7</v>
      </c>
      <c r="C10" s="190" t="s">
        <v>247</v>
      </c>
      <c r="D10" s="234">
        <v>4</v>
      </c>
      <c r="E10" s="235">
        <v>2</v>
      </c>
      <c r="F10" s="236">
        <f t="shared" si="1"/>
        <v>6</v>
      </c>
      <c r="G10" s="237">
        <f t="shared" si="2"/>
        <v>8000</v>
      </c>
      <c r="H10" s="238">
        <v>4</v>
      </c>
      <c r="I10" s="235">
        <v>0</v>
      </c>
      <c r="J10" s="236">
        <f t="shared" si="3"/>
        <v>4</v>
      </c>
      <c r="K10" s="239">
        <f t="shared" si="4"/>
        <v>4000</v>
      </c>
      <c r="L10" s="240">
        <v>40000</v>
      </c>
      <c r="M10" s="241"/>
      <c r="N10" s="242">
        <f t="shared" si="5"/>
        <v>52000</v>
      </c>
      <c r="O10" s="20">
        <v>41059</v>
      </c>
      <c r="P10" s="21">
        <v>41059</v>
      </c>
      <c r="Q10" s="14"/>
      <c r="R10" s="11"/>
      <c r="S10" s="11"/>
      <c r="Z10" s="15">
        <f t="shared" si="0"/>
        <v>0</v>
      </c>
      <c r="AA10" s="6">
        <v>41059</v>
      </c>
    </row>
    <row r="11" spans="1:27" ht="13.25" customHeight="1" thickTop="1" x14ac:dyDescent="0.2">
      <c r="A11" s="341" t="s">
        <v>41</v>
      </c>
      <c r="B11" s="243">
        <v>8</v>
      </c>
      <c r="C11" s="244" t="s">
        <v>248</v>
      </c>
      <c r="D11" s="245">
        <v>6</v>
      </c>
      <c r="E11" s="246">
        <v>7</v>
      </c>
      <c r="F11" s="247">
        <f t="shared" si="1"/>
        <v>13</v>
      </c>
      <c r="G11" s="248">
        <f t="shared" si="2"/>
        <v>20000</v>
      </c>
      <c r="H11" s="249">
        <v>7</v>
      </c>
      <c r="I11" s="246">
        <v>1</v>
      </c>
      <c r="J11" s="247">
        <f t="shared" si="3"/>
        <v>8</v>
      </c>
      <c r="K11" s="250">
        <f t="shared" si="4"/>
        <v>9000</v>
      </c>
      <c r="L11" s="251">
        <v>40000</v>
      </c>
      <c r="M11" s="252"/>
      <c r="N11" s="253">
        <f t="shared" si="5"/>
        <v>69000</v>
      </c>
      <c r="O11" s="22">
        <v>41089</v>
      </c>
      <c r="P11" s="19">
        <v>41089</v>
      </c>
      <c r="Q11" s="13"/>
      <c r="R11" s="11"/>
      <c r="S11" s="11"/>
      <c r="Z11" s="15">
        <f t="shared" si="0"/>
        <v>0</v>
      </c>
      <c r="AA11" s="6">
        <v>41089</v>
      </c>
    </row>
    <row r="12" spans="1:27" ht="13.25" customHeight="1" x14ac:dyDescent="0.2">
      <c r="A12" s="342"/>
      <c r="B12" s="185">
        <v>9</v>
      </c>
      <c r="C12" s="189" t="s">
        <v>299</v>
      </c>
      <c r="D12" s="224">
        <v>6</v>
      </c>
      <c r="E12" s="225">
        <v>2</v>
      </c>
      <c r="F12" s="226">
        <f t="shared" si="1"/>
        <v>8</v>
      </c>
      <c r="G12" s="227">
        <f t="shared" si="2"/>
        <v>10000</v>
      </c>
      <c r="H12" s="228">
        <v>6</v>
      </c>
      <c r="I12" s="225">
        <v>0</v>
      </c>
      <c r="J12" s="226">
        <f t="shared" si="3"/>
        <v>6</v>
      </c>
      <c r="K12" s="229">
        <f t="shared" si="4"/>
        <v>6000</v>
      </c>
      <c r="L12" s="230">
        <v>40000</v>
      </c>
      <c r="M12" s="231"/>
      <c r="N12" s="232">
        <f t="shared" si="5"/>
        <v>56000</v>
      </c>
      <c r="O12" s="55">
        <v>41057</v>
      </c>
      <c r="P12" s="56">
        <v>41037</v>
      </c>
      <c r="Q12" s="57"/>
      <c r="R12" s="11"/>
      <c r="S12" s="11"/>
      <c r="Z12" s="15">
        <f t="shared" si="0"/>
        <v>0</v>
      </c>
      <c r="AA12" s="6">
        <v>41057</v>
      </c>
    </row>
    <row r="13" spans="1:27" ht="13.25" customHeight="1" x14ac:dyDescent="0.2">
      <c r="A13" s="342"/>
      <c r="B13" s="185">
        <v>10</v>
      </c>
      <c r="C13" s="189" t="s">
        <v>249</v>
      </c>
      <c r="D13" s="224">
        <v>12</v>
      </c>
      <c r="E13" s="225">
        <v>2</v>
      </c>
      <c r="F13" s="226">
        <f t="shared" si="1"/>
        <v>14</v>
      </c>
      <c r="G13" s="227">
        <f t="shared" si="2"/>
        <v>16000</v>
      </c>
      <c r="H13" s="228">
        <v>4</v>
      </c>
      <c r="I13" s="225">
        <v>0</v>
      </c>
      <c r="J13" s="226">
        <f t="shared" si="3"/>
        <v>4</v>
      </c>
      <c r="K13" s="229">
        <f t="shared" si="4"/>
        <v>4000</v>
      </c>
      <c r="L13" s="230">
        <v>40000</v>
      </c>
      <c r="M13" s="231"/>
      <c r="N13" s="232">
        <f t="shared" si="5"/>
        <v>60000</v>
      </c>
      <c r="O13" s="55" t="s">
        <v>158</v>
      </c>
      <c r="P13" s="56" t="s">
        <v>159</v>
      </c>
      <c r="Q13" s="57"/>
      <c r="Z13" s="15">
        <f t="shared" si="0"/>
        <v>0</v>
      </c>
      <c r="AA13" s="6" t="s">
        <v>193</v>
      </c>
    </row>
    <row r="14" spans="1:27" ht="13.25" customHeight="1" x14ac:dyDescent="0.2">
      <c r="A14" s="342"/>
      <c r="B14" s="185">
        <v>11</v>
      </c>
      <c r="C14" s="189" t="s">
        <v>250</v>
      </c>
      <c r="D14" s="224">
        <v>14</v>
      </c>
      <c r="E14" s="225">
        <v>12</v>
      </c>
      <c r="F14" s="226">
        <f t="shared" si="1"/>
        <v>26</v>
      </c>
      <c r="G14" s="227">
        <f t="shared" si="2"/>
        <v>38000</v>
      </c>
      <c r="H14" s="228">
        <v>11</v>
      </c>
      <c r="I14" s="225">
        <v>2</v>
      </c>
      <c r="J14" s="226">
        <f t="shared" si="3"/>
        <v>13</v>
      </c>
      <c r="K14" s="229">
        <f t="shared" si="4"/>
        <v>15000</v>
      </c>
      <c r="L14" s="230">
        <v>40000</v>
      </c>
      <c r="M14" s="231"/>
      <c r="N14" s="232">
        <f t="shared" si="5"/>
        <v>93000</v>
      </c>
      <c r="O14" s="55">
        <v>41043</v>
      </c>
      <c r="P14" s="56">
        <v>41039</v>
      </c>
      <c r="Q14" s="57"/>
      <c r="R14" s="11"/>
      <c r="S14" s="11"/>
      <c r="Z14" s="15">
        <f t="shared" si="0"/>
        <v>0</v>
      </c>
      <c r="AA14" s="6">
        <v>41043</v>
      </c>
    </row>
    <row r="15" spans="1:27" ht="13.25" customHeight="1" x14ac:dyDescent="0.2">
      <c r="A15" s="342"/>
      <c r="B15" s="185">
        <v>12</v>
      </c>
      <c r="C15" s="189" t="s">
        <v>251</v>
      </c>
      <c r="D15" s="224">
        <v>11</v>
      </c>
      <c r="E15" s="225">
        <v>5</v>
      </c>
      <c r="F15" s="226">
        <f t="shared" si="1"/>
        <v>16</v>
      </c>
      <c r="G15" s="227">
        <f t="shared" si="2"/>
        <v>21000</v>
      </c>
      <c r="H15" s="228">
        <v>10</v>
      </c>
      <c r="I15" s="225">
        <v>4</v>
      </c>
      <c r="J15" s="226">
        <f t="shared" si="3"/>
        <v>14</v>
      </c>
      <c r="K15" s="229">
        <f t="shared" si="4"/>
        <v>18000</v>
      </c>
      <c r="L15" s="230">
        <v>40000</v>
      </c>
      <c r="M15" s="231"/>
      <c r="N15" s="232">
        <f t="shared" si="5"/>
        <v>79000</v>
      </c>
      <c r="O15" s="55">
        <v>41298</v>
      </c>
      <c r="P15" s="56">
        <v>41297</v>
      </c>
      <c r="Q15" s="57"/>
      <c r="R15" s="11"/>
      <c r="S15" s="11"/>
      <c r="Z15" s="15">
        <f t="shared" si="0"/>
        <v>0</v>
      </c>
      <c r="AA15" s="6">
        <v>41298</v>
      </c>
    </row>
    <row r="16" spans="1:27" ht="13.25" customHeight="1" x14ac:dyDescent="0.2">
      <c r="A16" s="342"/>
      <c r="B16" s="185">
        <v>13</v>
      </c>
      <c r="C16" s="189" t="s">
        <v>252</v>
      </c>
      <c r="D16" s="224">
        <v>18</v>
      </c>
      <c r="E16" s="225">
        <v>9</v>
      </c>
      <c r="F16" s="226">
        <f t="shared" si="1"/>
        <v>27</v>
      </c>
      <c r="G16" s="227">
        <f t="shared" si="2"/>
        <v>36000</v>
      </c>
      <c r="H16" s="228">
        <v>19</v>
      </c>
      <c r="I16" s="225">
        <v>2</v>
      </c>
      <c r="J16" s="226">
        <f t="shared" si="3"/>
        <v>21</v>
      </c>
      <c r="K16" s="229">
        <f t="shared" si="4"/>
        <v>23000</v>
      </c>
      <c r="L16" s="230">
        <v>40000</v>
      </c>
      <c r="M16" s="231"/>
      <c r="N16" s="232">
        <f t="shared" si="5"/>
        <v>99000</v>
      </c>
      <c r="O16" s="55">
        <v>41117</v>
      </c>
      <c r="P16" s="56">
        <v>41481</v>
      </c>
      <c r="Q16" s="57"/>
      <c r="R16" s="11"/>
      <c r="S16" s="11"/>
      <c r="Z16" s="15">
        <f t="shared" si="0"/>
        <v>0</v>
      </c>
      <c r="AA16" s="6">
        <v>41117</v>
      </c>
    </row>
    <row r="17" spans="1:27" ht="13.25" customHeight="1" thickBot="1" x14ac:dyDescent="0.25">
      <c r="A17" s="342"/>
      <c r="B17" s="243">
        <v>14</v>
      </c>
      <c r="C17" s="244" t="s">
        <v>253</v>
      </c>
      <c r="D17" s="245">
        <v>5</v>
      </c>
      <c r="E17" s="246">
        <v>2</v>
      </c>
      <c r="F17" s="247">
        <f t="shared" si="1"/>
        <v>7</v>
      </c>
      <c r="G17" s="248">
        <f t="shared" si="2"/>
        <v>9000</v>
      </c>
      <c r="H17" s="254">
        <v>3</v>
      </c>
      <c r="I17" s="246">
        <v>2</v>
      </c>
      <c r="J17" s="255">
        <f t="shared" si="3"/>
        <v>5</v>
      </c>
      <c r="K17" s="250">
        <f t="shared" si="4"/>
        <v>7000</v>
      </c>
      <c r="L17" s="251">
        <v>40000</v>
      </c>
      <c r="M17" s="252"/>
      <c r="N17" s="253">
        <f t="shared" si="5"/>
        <v>56000</v>
      </c>
      <c r="O17" s="22">
        <v>41040</v>
      </c>
      <c r="P17" s="21">
        <v>41037</v>
      </c>
      <c r="Q17" s="14"/>
      <c r="R17" s="11"/>
      <c r="S17" s="11"/>
      <c r="Z17" s="15">
        <f t="shared" si="0"/>
        <v>0</v>
      </c>
      <c r="AA17" s="6">
        <v>41040</v>
      </c>
    </row>
    <row r="18" spans="1:27" s="12" customFormat="1" ht="13.25" customHeight="1" thickTop="1" thickBot="1" x14ac:dyDescent="0.25">
      <c r="A18" s="306" t="s">
        <v>49</v>
      </c>
      <c r="B18" s="256">
        <v>15</v>
      </c>
      <c r="C18" s="257" t="s">
        <v>254</v>
      </c>
      <c r="D18" s="258">
        <v>40</v>
      </c>
      <c r="E18" s="259">
        <v>14</v>
      </c>
      <c r="F18" s="260">
        <f t="shared" si="1"/>
        <v>54</v>
      </c>
      <c r="G18" s="261">
        <f t="shared" si="2"/>
        <v>68000</v>
      </c>
      <c r="H18" s="262">
        <v>20</v>
      </c>
      <c r="I18" s="259">
        <v>5</v>
      </c>
      <c r="J18" s="260">
        <f t="shared" si="3"/>
        <v>25</v>
      </c>
      <c r="K18" s="263">
        <f t="shared" si="4"/>
        <v>30000</v>
      </c>
      <c r="L18" s="264">
        <v>40000</v>
      </c>
      <c r="M18" s="265"/>
      <c r="N18" s="266">
        <f t="shared" si="5"/>
        <v>138000</v>
      </c>
      <c r="O18" s="64">
        <v>41636</v>
      </c>
      <c r="P18" s="65">
        <v>41249</v>
      </c>
      <c r="Q18" s="66"/>
      <c r="R18" s="11"/>
      <c r="S18" s="6"/>
      <c r="T18" s="6"/>
      <c r="Z18" s="15">
        <f t="shared" si="0"/>
        <v>0</v>
      </c>
      <c r="AA18" s="12">
        <v>41636</v>
      </c>
    </row>
    <row r="19" spans="1:27" ht="13.25" customHeight="1" thickTop="1" x14ac:dyDescent="0.2">
      <c r="A19" s="341" t="s">
        <v>51</v>
      </c>
      <c r="B19" s="267">
        <v>16</v>
      </c>
      <c r="C19" s="244" t="s">
        <v>255</v>
      </c>
      <c r="D19" s="215">
        <v>5</v>
      </c>
      <c r="E19" s="216">
        <v>5</v>
      </c>
      <c r="F19" s="217">
        <f t="shared" si="1"/>
        <v>10</v>
      </c>
      <c r="G19" s="218">
        <f t="shared" si="2"/>
        <v>15000</v>
      </c>
      <c r="H19" s="219">
        <v>4</v>
      </c>
      <c r="I19" s="216">
        <v>0</v>
      </c>
      <c r="J19" s="217">
        <f t="shared" si="3"/>
        <v>4</v>
      </c>
      <c r="K19" s="220">
        <f t="shared" si="4"/>
        <v>4000</v>
      </c>
      <c r="L19" s="268">
        <v>40000</v>
      </c>
      <c r="M19" s="269"/>
      <c r="N19" s="270">
        <f t="shared" si="5"/>
        <v>59000</v>
      </c>
      <c r="O19" s="23">
        <v>41615</v>
      </c>
      <c r="P19" s="19">
        <v>41253</v>
      </c>
      <c r="Q19" s="13"/>
      <c r="R19" s="11"/>
      <c r="S19" s="11"/>
      <c r="Z19" s="15">
        <f t="shared" si="0"/>
        <v>0</v>
      </c>
      <c r="AA19" s="6">
        <v>41615</v>
      </c>
    </row>
    <row r="20" spans="1:27" ht="13.25" customHeight="1" x14ac:dyDescent="0.2">
      <c r="A20" s="342"/>
      <c r="B20" s="185">
        <v>17</v>
      </c>
      <c r="C20" s="189" t="s">
        <v>256</v>
      </c>
      <c r="D20" s="224">
        <v>2</v>
      </c>
      <c r="E20" s="225">
        <v>4</v>
      </c>
      <c r="F20" s="226">
        <f t="shared" si="1"/>
        <v>6</v>
      </c>
      <c r="G20" s="227">
        <f t="shared" si="2"/>
        <v>10000</v>
      </c>
      <c r="H20" s="228">
        <v>2</v>
      </c>
      <c r="I20" s="225">
        <v>0</v>
      </c>
      <c r="J20" s="226">
        <f t="shared" si="3"/>
        <v>2</v>
      </c>
      <c r="K20" s="229">
        <f t="shared" si="4"/>
        <v>2000</v>
      </c>
      <c r="L20" s="230">
        <v>40000</v>
      </c>
      <c r="M20" s="231"/>
      <c r="N20" s="232">
        <f t="shared" si="5"/>
        <v>52000</v>
      </c>
      <c r="O20" s="55">
        <v>41089</v>
      </c>
      <c r="P20" s="56">
        <v>41088</v>
      </c>
      <c r="Q20" s="57"/>
      <c r="R20" s="11"/>
      <c r="S20" s="11"/>
      <c r="Z20" s="15">
        <f t="shared" si="0"/>
        <v>0</v>
      </c>
      <c r="AA20" s="6">
        <v>41089</v>
      </c>
    </row>
    <row r="21" spans="1:27" ht="13.25" customHeight="1" x14ac:dyDescent="0.2">
      <c r="A21" s="342"/>
      <c r="B21" s="185">
        <v>18</v>
      </c>
      <c r="C21" s="271" t="s">
        <v>257</v>
      </c>
      <c r="D21" s="224">
        <v>4</v>
      </c>
      <c r="E21" s="225">
        <v>2</v>
      </c>
      <c r="F21" s="226">
        <f t="shared" si="1"/>
        <v>6</v>
      </c>
      <c r="G21" s="227">
        <f t="shared" si="2"/>
        <v>8000</v>
      </c>
      <c r="H21" s="228">
        <v>1</v>
      </c>
      <c r="I21" s="225">
        <v>0</v>
      </c>
      <c r="J21" s="226">
        <f t="shared" si="3"/>
        <v>1</v>
      </c>
      <c r="K21" s="229">
        <f t="shared" si="4"/>
        <v>1000</v>
      </c>
      <c r="L21" s="230">
        <v>40000</v>
      </c>
      <c r="M21" s="231"/>
      <c r="N21" s="232">
        <f t="shared" si="5"/>
        <v>49000</v>
      </c>
      <c r="O21" s="55" t="s">
        <v>160</v>
      </c>
      <c r="P21" s="56" t="s">
        <v>161</v>
      </c>
      <c r="Q21" s="57"/>
      <c r="Z21" s="15">
        <f t="shared" si="0"/>
        <v>0</v>
      </c>
      <c r="AA21" s="6" t="s">
        <v>194</v>
      </c>
    </row>
    <row r="22" spans="1:27" ht="13.25" customHeight="1" x14ac:dyDescent="0.2">
      <c r="A22" s="342"/>
      <c r="B22" s="185">
        <v>19</v>
      </c>
      <c r="C22" s="189" t="s">
        <v>258</v>
      </c>
      <c r="D22" s="224">
        <v>5</v>
      </c>
      <c r="E22" s="225">
        <v>2</v>
      </c>
      <c r="F22" s="226">
        <f t="shared" si="1"/>
        <v>7</v>
      </c>
      <c r="G22" s="227">
        <f t="shared" si="2"/>
        <v>9000</v>
      </c>
      <c r="H22" s="228">
        <v>4</v>
      </c>
      <c r="I22" s="225">
        <v>0</v>
      </c>
      <c r="J22" s="226">
        <f t="shared" si="3"/>
        <v>4</v>
      </c>
      <c r="K22" s="229">
        <f t="shared" si="4"/>
        <v>4000</v>
      </c>
      <c r="L22" s="230">
        <v>40000</v>
      </c>
      <c r="M22" s="231"/>
      <c r="N22" s="232">
        <f t="shared" si="5"/>
        <v>53000</v>
      </c>
      <c r="O22" s="55">
        <v>41060</v>
      </c>
      <c r="P22" s="56">
        <v>41060</v>
      </c>
      <c r="Q22" s="57"/>
      <c r="R22" s="11"/>
      <c r="S22" s="11"/>
      <c r="Z22" s="15">
        <f t="shared" si="0"/>
        <v>0</v>
      </c>
      <c r="AA22" s="6">
        <v>41060</v>
      </c>
    </row>
    <row r="23" spans="1:27" ht="13.25" customHeight="1" thickBot="1" x14ac:dyDescent="0.25">
      <c r="A23" s="343"/>
      <c r="B23" s="204">
        <v>20</v>
      </c>
      <c r="C23" s="187" t="s">
        <v>259</v>
      </c>
      <c r="D23" s="205">
        <v>15</v>
      </c>
      <c r="E23" s="206">
        <v>3</v>
      </c>
      <c r="F23" s="207">
        <f t="shared" si="1"/>
        <v>18</v>
      </c>
      <c r="G23" s="208">
        <f t="shared" si="2"/>
        <v>21000</v>
      </c>
      <c r="H23" s="209">
        <v>6</v>
      </c>
      <c r="I23" s="206">
        <v>0</v>
      </c>
      <c r="J23" s="207">
        <f t="shared" si="3"/>
        <v>6</v>
      </c>
      <c r="K23" s="210">
        <f t="shared" si="4"/>
        <v>6000</v>
      </c>
      <c r="L23" s="211">
        <v>40000</v>
      </c>
      <c r="M23" s="212"/>
      <c r="N23" s="213">
        <f t="shared" si="5"/>
        <v>67000</v>
      </c>
      <c r="O23" s="24">
        <v>41058</v>
      </c>
      <c r="P23" s="21">
        <v>41044</v>
      </c>
      <c r="Q23" s="14"/>
      <c r="R23" s="11"/>
      <c r="S23" s="11"/>
      <c r="Z23" s="15">
        <f t="shared" si="0"/>
        <v>0</v>
      </c>
      <c r="AA23" s="6">
        <v>41058</v>
      </c>
    </row>
    <row r="24" spans="1:27" ht="13.25" customHeight="1" thickTop="1" x14ac:dyDescent="0.2">
      <c r="A24" s="341" t="s">
        <v>57</v>
      </c>
      <c r="B24" s="272">
        <v>21</v>
      </c>
      <c r="C24" s="273" t="s">
        <v>260</v>
      </c>
      <c r="D24" s="274">
        <v>15</v>
      </c>
      <c r="E24" s="275">
        <v>6</v>
      </c>
      <c r="F24" s="276">
        <f t="shared" si="1"/>
        <v>21</v>
      </c>
      <c r="G24" s="277">
        <f t="shared" si="2"/>
        <v>27000</v>
      </c>
      <c r="H24" s="278">
        <v>10</v>
      </c>
      <c r="I24" s="275">
        <v>1</v>
      </c>
      <c r="J24" s="276">
        <f t="shared" si="3"/>
        <v>11</v>
      </c>
      <c r="K24" s="279">
        <f t="shared" si="4"/>
        <v>12000</v>
      </c>
      <c r="L24" s="268">
        <v>40000</v>
      </c>
      <c r="M24" s="269"/>
      <c r="N24" s="270">
        <f t="shared" si="5"/>
        <v>79000</v>
      </c>
      <c r="O24" s="23">
        <v>41101</v>
      </c>
      <c r="P24" s="19">
        <v>41101</v>
      </c>
      <c r="Q24" s="13"/>
      <c r="R24" s="11"/>
      <c r="S24" s="11"/>
      <c r="Z24" s="15">
        <f t="shared" si="0"/>
        <v>0</v>
      </c>
      <c r="AA24" s="6">
        <v>41101</v>
      </c>
    </row>
    <row r="25" spans="1:27" ht="13.25" customHeight="1" x14ac:dyDescent="0.2">
      <c r="A25" s="342"/>
      <c r="B25" s="185">
        <v>22</v>
      </c>
      <c r="C25" s="189" t="s">
        <v>261</v>
      </c>
      <c r="D25" s="224">
        <v>22</v>
      </c>
      <c r="E25" s="225">
        <v>15</v>
      </c>
      <c r="F25" s="226">
        <f t="shared" si="1"/>
        <v>37</v>
      </c>
      <c r="G25" s="227">
        <f t="shared" si="2"/>
        <v>52000</v>
      </c>
      <c r="H25" s="228">
        <v>18</v>
      </c>
      <c r="I25" s="225">
        <v>3</v>
      </c>
      <c r="J25" s="226">
        <f t="shared" si="3"/>
        <v>21</v>
      </c>
      <c r="K25" s="229">
        <f t="shared" si="4"/>
        <v>24000</v>
      </c>
      <c r="L25" s="230">
        <v>40000</v>
      </c>
      <c r="M25" s="231"/>
      <c r="N25" s="232">
        <f t="shared" si="5"/>
        <v>116000</v>
      </c>
      <c r="O25" s="55">
        <v>41149</v>
      </c>
      <c r="P25" s="56">
        <v>41513</v>
      </c>
      <c r="Q25" s="57"/>
      <c r="R25" s="11"/>
      <c r="S25" s="11"/>
      <c r="Z25" s="15">
        <f t="shared" si="0"/>
        <v>0</v>
      </c>
      <c r="AA25" s="6">
        <v>41149</v>
      </c>
    </row>
    <row r="26" spans="1:27" ht="13.25" customHeight="1" x14ac:dyDescent="0.2">
      <c r="A26" s="342"/>
      <c r="B26" s="185">
        <v>23</v>
      </c>
      <c r="C26" s="189" t="s">
        <v>262</v>
      </c>
      <c r="D26" s="224">
        <v>8</v>
      </c>
      <c r="E26" s="225">
        <v>3</v>
      </c>
      <c r="F26" s="226">
        <f t="shared" si="1"/>
        <v>11</v>
      </c>
      <c r="G26" s="227">
        <f t="shared" si="2"/>
        <v>14000</v>
      </c>
      <c r="H26" s="228">
        <v>8</v>
      </c>
      <c r="I26" s="225">
        <v>0</v>
      </c>
      <c r="J26" s="226">
        <f t="shared" si="3"/>
        <v>8</v>
      </c>
      <c r="K26" s="229">
        <f t="shared" si="4"/>
        <v>8000</v>
      </c>
      <c r="L26" s="230">
        <v>40000</v>
      </c>
      <c r="M26" s="231"/>
      <c r="N26" s="232">
        <f t="shared" si="5"/>
        <v>62000</v>
      </c>
      <c r="O26" s="55">
        <v>41043</v>
      </c>
      <c r="P26" s="56">
        <v>41043</v>
      </c>
      <c r="Q26" s="57"/>
      <c r="R26" s="11"/>
      <c r="S26" s="11"/>
      <c r="Z26" s="15">
        <f t="shared" si="0"/>
        <v>0</v>
      </c>
      <c r="AA26" s="6">
        <v>41043</v>
      </c>
    </row>
    <row r="27" spans="1:27" ht="13.25" customHeight="1" thickBot="1" x14ac:dyDescent="0.25">
      <c r="A27" s="343"/>
      <c r="B27" s="233">
        <v>24</v>
      </c>
      <c r="C27" s="190" t="s">
        <v>263</v>
      </c>
      <c r="D27" s="205">
        <v>7</v>
      </c>
      <c r="E27" s="206">
        <v>4</v>
      </c>
      <c r="F27" s="207">
        <f t="shared" si="1"/>
        <v>11</v>
      </c>
      <c r="G27" s="208">
        <f t="shared" si="2"/>
        <v>15000</v>
      </c>
      <c r="H27" s="209">
        <v>7</v>
      </c>
      <c r="I27" s="206">
        <v>2</v>
      </c>
      <c r="J27" s="207">
        <f t="shared" si="3"/>
        <v>9</v>
      </c>
      <c r="K27" s="210">
        <f t="shared" si="4"/>
        <v>11000</v>
      </c>
      <c r="L27" s="211">
        <v>40000</v>
      </c>
      <c r="M27" s="212"/>
      <c r="N27" s="213">
        <f t="shared" si="5"/>
        <v>66000</v>
      </c>
      <c r="O27" s="24">
        <v>41121</v>
      </c>
      <c r="P27" s="21">
        <v>41482</v>
      </c>
      <c r="Q27" s="14"/>
      <c r="R27" s="11"/>
      <c r="S27" s="11"/>
      <c r="Z27" s="15">
        <f t="shared" si="0"/>
        <v>0</v>
      </c>
      <c r="AA27" s="6">
        <v>41121</v>
      </c>
    </row>
    <row r="28" spans="1:27" ht="13.25" customHeight="1" thickTop="1" x14ac:dyDescent="0.2">
      <c r="A28" s="341" t="s">
        <v>62</v>
      </c>
      <c r="B28" s="272">
        <v>25</v>
      </c>
      <c r="C28" s="273" t="s">
        <v>264</v>
      </c>
      <c r="D28" s="274">
        <v>4</v>
      </c>
      <c r="E28" s="275">
        <v>3</v>
      </c>
      <c r="F28" s="276">
        <f t="shared" si="1"/>
        <v>7</v>
      </c>
      <c r="G28" s="277">
        <f t="shared" si="2"/>
        <v>10000</v>
      </c>
      <c r="H28" s="278">
        <v>2</v>
      </c>
      <c r="I28" s="275">
        <v>0</v>
      </c>
      <c r="J28" s="276">
        <f t="shared" si="3"/>
        <v>2</v>
      </c>
      <c r="K28" s="279">
        <f t="shared" si="4"/>
        <v>2000</v>
      </c>
      <c r="L28" s="268">
        <v>40000</v>
      </c>
      <c r="M28" s="269"/>
      <c r="N28" s="270">
        <f t="shared" si="5"/>
        <v>52000</v>
      </c>
      <c r="O28" s="23">
        <v>41058</v>
      </c>
      <c r="P28" s="19">
        <v>41057</v>
      </c>
      <c r="Q28" s="13"/>
      <c r="R28" s="11"/>
      <c r="S28" s="11"/>
      <c r="Z28" s="15">
        <f t="shared" si="0"/>
        <v>0</v>
      </c>
      <c r="AA28" s="6">
        <v>41058</v>
      </c>
    </row>
    <row r="29" spans="1:27" ht="13.25" customHeight="1" x14ac:dyDescent="0.2">
      <c r="A29" s="342"/>
      <c r="B29" s="185">
        <v>26</v>
      </c>
      <c r="C29" s="189" t="s">
        <v>265</v>
      </c>
      <c r="D29" s="224">
        <v>7</v>
      </c>
      <c r="E29" s="225">
        <v>3</v>
      </c>
      <c r="F29" s="226">
        <f t="shared" si="1"/>
        <v>10</v>
      </c>
      <c r="G29" s="227">
        <f t="shared" si="2"/>
        <v>13000</v>
      </c>
      <c r="H29" s="228">
        <v>5</v>
      </c>
      <c r="I29" s="225">
        <v>0</v>
      </c>
      <c r="J29" s="226">
        <f t="shared" si="3"/>
        <v>5</v>
      </c>
      <c r="K29" s="229">
        <f t="shared" si="4"/>
        <v>5000</v>
      </c>
      <c r="L29" s="230">
        <v>40000</v>
      </c>
      <c r="M29" s="231"/>
      <c r="N29" s="232">
        <f t="shared" si="5"/>
        <v>58000</v>
      </c>
      <c r="O29" s="55">
        <v>41085</v>
      </c>
      <c r="P29" s="56">
        <v>41450</v>
      </c>
      <c r="Q29" s="57"/>
      <c r="R29" s="11"/>
      <c r="S29" s="11"/>
      <c r="Z29" s="15">
        <f t="shared" si="0"/>
        <v>0</v>
      </c>
      <c r="AA29" s="6">
        <v>41085</v>
      </c>
    </row>
    <row r="30" spans="1:27" ht="13.25" customHeight="1" x14ac:dyDescent="0.2">
      <c r="A30" s="342"/>
      <c r="B30" s="185">
        <v>27</v>
      </c>
      <c r="C30" s="189" t="s">
        <v>266</v>
      </c>
      <c r="D30" s="224">
        <v>24</v>
      </c>
      <c r="E30" s="225">
        <v>7</v>
      </c>
      <c r="F30" s="226">
        <f t="shared" si="1"/>
        <v>31</v>
      </c>
      <c r="G30" s="227">
        <f t="shared" si="2"/>
        <v>38000</v>
      </c>
      <c r="H30" s="228">
        <v>22</v>
      </c>
      <c r="I30" s="225">
        <v>6</v>
      </c>
      <c r="J30" s="226">
        <f t="shared" si="3"/>
        <v>28</v>
      </c>
      <c r="K30" s="229">
        <f t="shared" si="4"/>
        <v>34000</v>
      </c>
      <c r="L30" s="230">
        <v>40000</v>
      </c>
      <c r="M30" s="231"/>
      <c r="N30" s="232">
        <f t="shared" si="5"/>
        <v>112000</v>
      </c>
      <c r="O30" s="55">
        <v>41285</v>
      </c>
      <c r="P30" s="56">
        <v>41283</v>
      </c>
      <c r="Q30" s="57"/>
      <c r="R30" s="11"/>
      <c r="S30" s="11"/>
      <c r="Z30" s="15">
        <f t="shared" si="0"/>
        <v>0</v>
      </c>
      <c r="AA30" s="6">
        <v>41285</v>
      </c>
    </row>
    <row r="31" spans="1:27" ht="13.25" customHeight="1" x14ac:dyDescent="0.2">
      <c r="A31" s="342"/>
      <c r="B31" s="185">
        <v>28</v>
      </c>
      <c r="C31" s="189" t="s">
        <v>267</v>
      </c>
      <c r="D31" s="224">
        <v>7</v>
      </c>
      <c r="E31" s="225">
        <v>15</v>
      </c>
      <c r="F31" s="226">
        <f t="shared" si="1"/>
        <v>22</v>
      </c>
      <c r="G31" s="227">
        <f t="shared" si="2"/>
        <v>37000</v>
      </c>
      <c r="H31" s="228">
        <v>9</v>
      </c>
      <c r="I31" s="225">
        <v>1</v>
      </c>
      <c r="J31" s="226">
        <f t="shared" si="3"/>
        <v>10</v>
      </c>
      <c r="K31" s="229">
        <f t="shared" si="4"/>
        <v>11000</v>
      </c>
      <c r="L31" s="230">
        <v>40000</v>
      </c>
      <c r="M31" s="231"/>
      <c r="N31" s="232">
        <f t="shared" si="5"/>
        <v>88000</v>
      </c>
      <c r="O31" s="55">
        <v>41087</v>
      </c>
      <c r="P31" s="56">
        <v>41079</v>
      </c>
      <c r="Q31" s="57"/>
      <c r="R31" s="11"/>
      <c r="S31" s="11"/>
      <c r="Z31" s="15">
        <f t="shared" si="0"/>
        <v>0</v>
      </c>
      <c r="AA31" s="6">
        <v>41087</v>
      </c>
    </row>
    <row r="32" spans="1:27" ht="13.25" customHeight="1" x14ac:dyDescent="0.2">
      <c r="A32" s="342"/>
      <c r="B32" s="185">
        <v>29</v>
      </c>
      <c r="C32" s="189" t="s">
        <v>268</v>
      </c>
      <c r="D32" s="224">
        <v>4</v>
      </c>
      <c r="E32" s="225">
        <v>2</v>
      </c>
      <c r="F32" s="226">
        <f t="shared" si="1"/>
        <v>6</v>
      </c>
      <c r="G32" s="227">
        <f t="shared" si="2"/>
        <v>8000</v>
      </c>
      <c r="H32" s="228">
        <v>1</v>
      </c>
      <c r="I32" s="225">
        <v>0</v>
      </c>
      <c r="J32" s="226">
        <f t="shared" si="3"/>
        <v>1</v>
      </c>
      <c r="K32" s="229">
        <f t="shared" si="4"/>
        <v>1000</v>
      </c>
      <c r="L32" s="230">
        <v>40000</v>
      </c>
      <c r="M32" s="231"/>
      <c r="N32" s="232">
        <f t="shared" si="5"/>
        <v>49000</v>
      </c>
      <c r="O32" s="55">
        <v>41039</v>
      </c>
      <c r="P32" s="56">
        <v>41404</v>
      </c>
      <c r="Q32" s="57"/>
      <c r="R32" s="11"/>
      <c r="S32" s="11"/>
      <c r="Z32" s="15">
        <f t="shared" si="0"/>
        <v>0</v>
      </c>
      <c r="AA32" s="6">
        <v>41039</v>
      </c>
    </row>
    <row r="33" spans="1:27" ht="13.25" customHeight="1" thickBot="1" x14ac:dyDescent="0.25">
      <c r="A33" s="343"/>
      <c r="B33" s="233">
        <v>30</v>
      </c>
      <c r="C33" s="190" t="s">
        <v>269</v>
      </c>
      <c r="D33" s="205">
        <v>5</v>
      </c>
      <c r="E33" s="206">
        <v>3</v>
      </c>
      <c r="F33" s="207">
        <f t="shared" si="1"/>
        <v>8</v>
      </c>
      <c r="G33" s="208">
        <f t="shared" si="2"/>
        <v>11000</v>
      </c>
      <c r="H33" s="209">
        <v>1</v>
      </c>
      <c r="I33" s="206">
        <v>0</v>
      </c>
      <c r="J33" s="207">
        <f t="shared" si="3"/>
        <v>1</v>
      </c>
      <c r="K33" s="210">
        <f t="shared" si="4"/>
        <v>1000</v>
      </c>
      <c r="L33" s="211">
        <v>40000</v>
      </c>
      <c r="M33" s="212"/>
      <c r="N33" s="213">
        <f t="shared" si="5"/>
        <v>52000</v>
      </c>
      <c r="O33" s="24"/>
      <c r="P33" s="21">
        <v>41299</v>
      </c>
      <c r="Q33" s="14"/>
      <c r="R33" s="11"/>
      <c r="S33" s="11"/>
      <c r="Z33" s="15">
        <f t="shared" si="0"/>
        <v>0</v>
      </c>
    </row>
    <row r="34" spans="1:27" ht="13.25" customHeight="1" thickTop="1" x14ac:dyDescent="0.2">
      <c r="A34" s="341" t="s">
        <v>69</v>
      </c>
      <c r="B34" s="272">
        <v>31</v>
      </c>
      <c r="C34" s="273" t="s">
        <v>270</v>
      </c>
      <c r="D34" s="274">
        <v>2</v>
      </c>
      <c r="E34" s="275">
        <v>2</v>
      </c>
      <c r="F34" s="276">
        <f t="shared" si="1"/>
        <v>4</v>
      </c>
      <c r="G34" s="277">
        <f t="shared" si="2"/>
        <v>6000</v>
      </c>
      <c r="H34" s="278">
        <v>4</v>
      </c>
      <c r="I34" s="275">
        <v>0</v>
      </c>
      <c r="J34" s="276">
        <f t="shared" si="3"/>
        <v>4</v>
      </c>
      <c r="K34" s="279">
        <f t="shared" si="4"/>
        <v>4000</v>
      </c>
      <c r="L34" s="268">
        <v>40000</v>
      </c>
      <c r="M34" s="269"/>
      <c r="N34" s="270">
        <f t="shared" si="5"/>
        <v>50000</v>
      </c>
      <c r="O34" s="23">
        <v>41080</v>
      </c>
      <c r="P34" s="19">
        <v>41060</v>
      </c>
      <c r="Q34" s="13"/>
      <c r="R34" s="11"/>
      <c r="S34" s="11"/>
      <c r="Z34" s="15">
        <f t="shared" si="0"/>
        <v>0</v>
      </c>
      <c r="AA34" s="6">
        <v>41080</v>
      </c>
    </row>
    <row r="35" spans="1:27" ht="13.25" customHeight="1" x14ac:dyDescent="0.2">
      <c r="A35" s="342"/>
      <c r="B35" s="185">
        <v>32</v>
      </c>
      <c r="C35" s="189" t="s">
        <v>271</v>
      </c>
      <c r="D35" s="224">
        <v>2</v>
      </c>
      <c r="E35" s="225">
        <v>1</v>
      </c>
      <c r="F35" s="226">
        <f t="shared" si="1"/>
        <v>3</v>
      </c>
      <c r="G35" s="227">
        <f t="shared" si="2"/>
        <v>4000</v>
      </c>
      <c r="H35" s="228">
        <v>2</v>
      </c>
      <c r="I35" s="225">
        <v>0</v>
      </c>
      <c r="J35" s="226">
        <f t="shared" si="3"/>
        <v>2</v>
      </c>
      <c r="K35" s="229">
        <f t="shared" si="4"/>
        <v>2000</v>
      </c>
      <c r="L35" s="230">
        <v>40000</v>
      </c>
      <c r="M35" s="231"/>
      <c r="N35" s="232">
        <f t="shared" si="5"/>
        <v>46000</v>
      </c>
      <c r="O35" s="55">
        <v>41060</v>
      </c>
      <c r="P35" s="56">
        <v>41057</v>
      </c>
      <c r="Q35" s="57"/>
      <c r="R35" s="11"/>
      <c r="S35" s="11"/>
      <c r="Z35" s="15">
        <f t="shared" si="0"/>
        <v>0</v>
      </c>
      <c r="AA35" s="6">
        <v>41060</v>
      </c>
    </row>
    <row r="36" spans="1:27" ht="13.25" customHeight="1" x14ac:dyDescent="0.2">
      <c r="A36" s="342"/>
      <c r="B36" s="185">
        <v>33</v>
      </c>
      <c r="C36" s="189" t="s">
        <v>272</v>
      </c>
      <c r="D36" s="224">
        <v>5</v>
      </c>
      <c r="E36" s="225">
        <v>4</v>
      </c>
      <c r="F36" s="226">
        <f t="shared" si="1"/>
        <v>9</v>
      </c>
      <c r="G36" s="227">
        <f t="shared" si="2"/>
        <v>13000</v>
      </c>
      <c r="H36" s="228">
        <v>5</v>
      </c>
      <c r="I36" s="225">
        <v>0</v>
      </c>
      <c r="J36" s="226">
        <f t="shared" si="3"/>
        <v>5</v>
      </c>
      <c r="K36" s="229">
        <f t="shared" si="4"/>
        <v>5000</v>
      </c>
      <c r="L36" s="230">
        <v>40000</v>
      </c>
      <c r="M36" s="231"/>
      <c r="N36" s="232">
        <f t="shared" si="5"/>
        <v>58000</v>
      </c>
      <c r="O36" s="55">
        <v>41050</v>
      </c>
      <c r="P36" s="56">
        <v>41410</v>
      </c>
      <c r="Q36" s="57"/>
      <c r="R36" s="11"/>
      <c r="S36" s="11"/>
      <c r="Z36" s="15">
        <f t="shared" si="0"/>
        <v>0</v>
      </c>
      <c r="AA36" s="6">
        <v>41050</v>
      </c>
    </row>
    <row r="37" spans="1:27" ht="13.25" customHeight="1" x14ac:dyDescent="0.2">
      <c r="A37" s="342"/>
      <c r="B37" s="185">
        <v>34</v>
      </c>
      <c r="C37" s="189" t="s">
        <v>273</v>
      </c>
      <c r="D37" s="224">
        <v>12</v>
      </c>
      <c r="E37" s="225">
        <v>3</v>
      </c>
      <c r="F37" s="226">
        <f t="shared" si="1"/>
        <v>15</v>
      </c>
      <c r="G37" s="227">
        <f t="shared" si="2"/>
        <v>18000</v>
      </c>
      <c r="H37" s="228">
        <v>10</v>
      </c>
      <c r="I37" s="225">
        <v>1</v>
      </c>
      <c r="J37" s="226">
        <f t="shared" si="3"/>
        <v>11</v>
      </c>
      <c r="K37" s="229">
        <f t="shared" si="4"/>
        <v>12000</v>
      </c>
      <c r="L37" s="230">
        <v>40000</v>
      </c>
      <c r="M37" s="231"/>
      <c r="N37" s="232">
        <f t="shared" si="5"/>
        <v>70000</v>
      </c>
      <c r="O37" s="55">
        <v>41088</v>
      </c>
      <c r="P37" s="56">
        <v>41079</v>
      </c>
      <c r="Q37" s="57"/>
      <c r="R37" s="11"/>
      <c r="S37" s="11"/>
      <c r="Z37" s="15">
        <f t="shared" si="0"/>
        <v>0</v>
      </c>
      <c r="AA37" s="6">
        <v>41088</v>
      </c>
    </row>
    <row r="38" spans="1:27" ht="13.25" customHeight="1" thickBot="1" x14ac:dyDescent="0.25">
      <c r="A38" s="343"/>
      <c r="B38" s="233">
        <v>35</v>
      </c>
      <c r="C38" s="190" t="s">
        <v>274</v>
      </c>
      <c r="D38" s="205">
        <v>4</v>
      </c>
      <c r="E38" s="206">
        <v>3</v>
      </c>
      <c r="F38" s="207">
        <f t="shared" si="1"/>
        <v>7</v>
      </c>
      <c r="G38" s="208">
        <f t="shared" si="2"/>
        <v>10000</v>
      </c>
      <c r="H38" s="209">
        <v>4</v>
      </c>
      <c r="I38" s="206">
        <v>2</v>
      </c>
      <c r="J38" s="207">
        <f t="shared" si="3"/>
        <v>6</v>
      </c>
      <c r="K38" s="210">
        <f t="shared" si="4"/>
        <v>8000</v>
      </c>
      <c r="L38" s="211">
        <v>40000</v>
      </c>
      <c r="M38" s="212"/>
      <c r="N38" s="213">
        <f t="shared" si="5"/>
        <v>58000</v>
      </c>
      <c r="O38" s="24" t="s">
        <v>162</v>
      </c>
      <c r="P38" s="21">
        <v>41044</v>
      </c>
      <c r="Q38" s="57"/>
      <c r="S38" s="11"/>
      <c r="Z38" s="15">
        <f t="shared" si="0"/>
        <v>0</v>
      </c>
      <c r="AA38" s="6" t="s">
        <v>195</v>
      </c>
    </row>
    <row r="39" spans="1:27" s="12" customFormat="1" ht="13.25" customHeight="1" thickTop="1" x14ac:dyDescent="0.2">
      <c r="A39" s="341" t="s">
        <v>75</v>
      </c>
      <c r="B39" s="272">
        <v>36</v>
      </c>
      <c r="C39" s="273" t="s">
        <v>275</v>
      </c>
      <c r="D39" s="274">
        <v>6</v>
      </c>
      <c r="E39" s="275">
        <v>1</v>
      </c>
      <c r="F39" s="276">
        <f t="shared" si="1"/>
        <v>7</v>
      </c>
      <c r="G39" s="277">
        <f t="shared" si="2"/>
        <v>8000</v>
      </c>
      <c r="H39" s="278">
        <v>1</v>
      </c>
      <c r="I39" s="275">
        <v>0</v>
      </c>
      <c r="J39" s="276">
        <f t="shared" si="3"/>
        <v>1</v>
      </c>
      <c r="K39" s="279">
        <f t="shared" si="4"/>
        <v>1000</v>
      </c>
      <c r="L39" s="268">
        <v>40000</v>
      </c>
      <c r="M39" s="269"/>
      <c r="N39" s="270">
        <f t="shared" si="5"/>
        <v>49000</v>
      </c>
      <c r="O39" s="25">
        <v>41107</v>
      </c>
      <c r="P39" s="26">
        <v>41103</v>
      </c>
      <c r="Q39" s="27"/>
      <c r="R39" s="11"/>
      <c r="S39" s="6"/>
      <c r="T39" s="6"/>
      <c r="Z39" s="15">
        <f t="shared" si="0"/>
        <v>0</v>
      </c>
      <c r="AA39" s="12">
        <v>41107</v>
      </c>
    </row>
    <row r="40" spans="1:27" ht="13.25" customHeight="1" x14ac:dyDescent="0.2">
      <c r="A40" s="342"/>
      <c r="B40" s="185">
        <v>37</v>
      </c>
      <c r="C40" s="189" t="s">
        <v>276</v>
      </c>
      <c r="D40" s="224">
        <v>9</v>
      </c>
      <c r="E40" s="225">
        <v>0</v>
      </c>
      <c r="F40" s="226">
        <f t="shared" si="1"/>
        <v>9</v>
      </c>
      <c r="G40" s="227">
        <f t="shared" si="2"/>
        <v>9000</v>
      </c>
      <c r="H40" s="228">
        <v>6</v>
      </c>
      <c r="I40" s="225">
        <v>0</v>
      </c>
      <c r="J40" s="226">
        <f t="shared" si="3"/>
        <v>6</v>
      </c>
      <c r="K40" s="229">
        <f t="shared" si="4"/>
        <v>6000</v>
      </c>
      <c r="L40" s="230">
        <v>40000</v>
      </c>
      <c r="M40" s="231"/>
      <c r="N40" s="232">
        <f t="shared" si="5"/>
        <v>55000</v>
      </c>
      <c r="O40" s="55">
        <v>41103</v>
      </c>
      <c r="P40" s="56">
        <v>41103</v>
      </c>
      <c r="Q40" s="57"/>
      <c r="R40" s="11"/>
      <c r="S40" s="11"/>
      <c r="Z40" s="15">
        <f t="shared" si="0"/>
        <v>0</v>
      </c>
      <c r="AA40" s="6">
        <v>41103</v>
      </c>
    </row>
    <row r="41" spans="1:27" ht="13.25" customHeight="1" x14ac:dyDescent="0.2">
      <c r="A41" s="342"/>
      <c r="B41" s="185">
        <v>38</v>
      </c>
      <c r="C41" s="189" t="s">
        <v>277</v>
      </c>
      <c r="D41" s="224">
        <v>11</v>
      </c>
      <c r="E41" s="225">
        <v>0</v>
      </c>
      <c r="F41" s="226">
        <f t="shared" si="1"/>
        <v>11</v>
      </c>
      <c r="G41" s="227">
        <f t="shared" si="2"/>
        <v>11000</v>
      </c>
      <c r="H41" s="228">
        <v>4</v>
      </c>
      <c r="I41" s="225">
        <v>0</v>
      </c>
      <c r="J41" s="226">
        <f t="shared" si="3"/>
        <v>4</v>
      </c>
      <c r="K41" s="229">
        <f t="shared" si="4"/>
        <v>4000</v>
      </c>
      <c r="L41" s="230">
        <v>40000</v>
      </c>
      <c r="M41" s="231"/>
      <c r="N41" s="232">
        <f t="shared" si="5"/>
        <v>55000</v>
      </c>
      <c r="O41" s="55" t="s">
        <v>163</v>
      </c>
      <c r="P41" s="56">
        <v>41089</v>
      </c>
      <c r="Q41" s="57"/>
      <c r="R41" s="11"/>
      <c r="S41" s="11"/>
      <c r="Z41" s="15">
        <f t="shared" si="0"/>
        <v>0</v>
      </c>
      <c r="AA41" s="6" t="s">
        <v>196</v>
      </c>
    </row>
    <row r="42" spans="1:27" ht="13.25" customHeight="1" thickBot="1" x14ac:dyDescent="0.25">
      <c r="A42" s="343"/>
      <c r="B42" s="233">
        <v>39</v>
      </c>
      <c r="C42" s="190" t="s">
        <v>278</v>
      </c>
      <c r="D42" s="205">
        <v>14</v>
      </c>
      <c r="E42" s="206">
        <v>2</v>
      </c>
      <c r="F42" s="207">
        <f t="shared" si="1"/>
        <v>16</v>
      </c>
      <c r="G42" s="208">
        <f t="shared" si="2"/>
        <v>18000</v>
      </c>
      <c r="H42" s="209">
        <v>4</v>
      </c>
      <c r="I42" s="206">
        <v>0</v>
      </c>
      <c r="J42" s="207">
        <f t="shared" si="3"/>
        <v>4</v>
      </c>
      <c r="K42" s="210">
        <f t="shared" si="4"/>
        <v>4000</v>
      </c>
      <c r="L42" s="211">
        <v>40000</v>
      </c>
      <c r="M42" s="212"/>
      <c r="N42" s="213">
        <f t="shared" si="5"/>
        <v>62000</v>
      </c>
      <c r="O42" s="24">
        <v>41089</v>
      </c>
      <c r="P42" s="21">
        <v>40723</v>
      </c>
      <c r="Q42" s="14"/>
      <c r="R42" s="11"/>
      <c r="S42" s="11"/>
      <c r="Z42" s="15">
        <f t="shared" si="0"/>
        <v>0</v>
      </c>
      <c r="AA42" s="6">
        <v>41089</v>
      </c>
    </row>
    <row r="43" spans="1:27" ht="13.25" customHeight="1" thickTop="1" x14ac:dyDescent="0.2">
      <c r="A43" s="341" t="s">
        <v>80</v>
      </c>
      <c r="B43" s="272">
        <v>40</v>
      </c>
      <c r="C43" s="273" t="s">
        <v>279</v>
      </c>
      <c r="D43" s="274">
        <v>15</v>
      </c>
      <c r="E43" s="275">
        <v>5</v>
      </c>
      <c r="F43" s="276">
        <f t="shared" si="1"/>
        <v>20</v>
      </c>
      <c r="G43" s="277">
        <f t="shared" si="2"/>
        <v>25000</v>
      </c>
      <c r="H43" s="278">
        <v>10</v>
      </c>
      <c r="I43" s="275">
        <v>1</v>
      </c>
      <c r="J43" s="276">
        <f t="shared" si="3"/>
        <v>11</v>
      </c>
      <c r="K43" s="279">
        <f t="shared" si="4"/>
        <v>12000</v>
      </c>
      <c r="L43" s="268">
        <v>40000</v>
      </c>
      <c r="M43" s="269"/>
      <c r="N43" s="270">
        <f t="shared" si="5"/>
        <v>77000</v>
      </c>
      <c r="O43" s="23">
        <v>41163</v>
      </c>
      <c r="P43" s="19">
        <v>41096</v>
      </c>
      <c r="Q43" s="13"/>
      <c r="R43" s="11"/>
      <c r="S43" s="11"/>
      <c r="Z43" s="15">
        <f t="shared" si="0"/>
        <v>0</v>
      </c>
      <c r="AA43" s="6">
        <v>41163</v>
      </c>
    </row>
    <row r="44" spans="1:27" ht="13.25" customHeight="1" x14ac:dyDescent="0.2">
      <c r="A44" s="342"/>
      <c r="B44" s="185">
        <v>41</v>
      </c>
      <c r="C44" s="189" t="s">
        <v>280</v>
      </c>
      <c r="D44" s="224">
        <v>6</v>
      </c>
      <c r="E44" s="225">
        <v>0</v>
      </c>
      <c r="F44" s="226">
        <f t="shared" si="1"/>
        <v>6</v>
      </c>
      <c r="G44" s="227">
        <f t="shared" si="2"/>
        <v>6000</v>
      </c>
      <c r="H44" s="228">
        <v>1</v>
      </c>
      <c r="I44" s="225">
        <v>0</v>
      </c>
      <c r="J44" s="226">
        <f t="shared" si="3"/>
        <v>1</v>
      </c>
      <c r="K44" s="229">
        <f t="shared" si="4"/>
        <v>1000</v>
      </c>
      <c r="L44" s="230">
        <v>40000</v>
      </c>
      <c r="M44" s="231"/>
      <c r="N44" s="232">
        <f t="shared" si="5"/>
        <v>47000</v>
      </c>
      <c r="O44" s="55">
        <v>41060</v>
      </c>
      <c r="P44" s="56">
        <v>41059</v>
      </c>
      <c r="Q44" s="57"/>
      <c r="R44" s="11"/>
      <c r="S44" s="11"/>
      <c r="Z44" s="15">
        <f t="shared" si="0"/>
        <v>0</v>
      </c>
      <c r="AA44" s="6">
        <v>41060</v>
      </c>
    </row>
    <row r="45" spans="1:27" ht="13.25" customHeight="1" x14ac:dyDescent="0.2">
      <c r="A45" s="342"/>
      <c r="B45" s="185">
        <v>42</v>
      </c>
      <c r="C45" s="189" t="s">
        <v>281</v>
      </c>
      <c r="D45" s="224">
        <v>6</v>
      </c>
      <c r="E45" s="225">
        <v>2</v>
      </c>
      <c r="F45" s="226">
        <f t="shared" si="1"/>
        <v>8</v>
      </c>
      <c r="G45" s="227">
        <f t="shared" si="2"/>
        <v>10000</v>
      </c>
      <c r="H45" s="228">
        <v>4</v>
      </c>
      <c r="I45" s="225">
        <v>0</v>
      </c>
      <c r="J45" s="226">
        <f t="shared" si="3"/>
        <v>4</v>
      </c>
      <c r="K45" s="229">
        <f t="shared" si="4"/>
        <v>4000</v>
      </c>
      <c r="L45" s="230">
        <v>40000</v>
      </c>
      <c r="M45" s="231"/>
      <c r="N45" s="232">
        <f t="shared" si="5"/>
        <v>54000</v>
      </c>
      <c r="O45" s="55">
        <v>41047</v>
      </c>
      <c r="P45" s="56"/>
      <c r="Q45" s="57"/>
      <c r="R45" s="11"/>
      <c r="S45" s="11"/>
      <c r="Z45" s="15">
        <f t="shared" si="0"/>
        <v>0</v>
      </c>
      <c r="AA45" s="6">
        <v>41047</v>
      </c>
    </row>
    <row r="46" spans="1:27" s="12" customFormat="1" ht="13.25" customHeight="1" x14ac:dyDescent="0.2">
      <c r="A46" s="342"/>
      <c r="B46" s="185">
        <v>43</v>
      </c>
      <c r="C46" s="189" t="s">
        <v>282</v>
      </c>
      <c r="D46" s="224">
        <v>6</v>
      </c>
      <c r="E46" s="225">
        <v>2</v>
      </c>
      <c r="F46" s="226">
        <f t="shared" si="1"/>
        <v>8</v>
      </c>
      <c r="G46" s="227">
        <f t="shared" si="2"/>
        <v>10000</v>
      </c>
      <c r="H46" s="228">
        <v>7</v>
      </c>
      <c r="I46" s="225">
        <v>1</v>
      </c>
      <c r="J46" s="226">
        <f t="shared" si="3"/>
        <v>8</v>
      </c>
      <c r="K46" s="229">
        <f t="shared" si="4"/>
        <v>9000</v>
      </c>
      <c r="L46" s="230">
        <v>40000</v>
      </c>
      <c r="M46" s="231"/>
      <c r="N46" s="232">
        <f t="shared" si="5"/>
        <v>59000</v>
      </c>
      <c r="O46" s="58">
        <v>41057</v>
      </c>
      <c r="P46" s="59">
        <v>41057</v>
      </c>
      <c r="Q46" s="60"/>
      <c r="Z46" s="15">
        <f t="shared" si="0"/>
        <v>0</v>
      </c>
      <c r="AA46" s="12">
        <v>41057</v>
      </c>
    </row>
    <row r="47" spans="1:27" ht="13.25" customHeight="1" x14ac:dyDescent="0.2">
      <c r="A47" s="342"/>
      <c r="B47" s="185">
        <v>44</v>
      </c>
      <c r="C47" s="189" t="s">
        <v>283</v>
      </c>
      <c r="D47" s="224">
        <v>3</v>
      </c>
      <c r="E47" s="225">
        <v>1</v>
      </c>
      <c r="F47" s="226">
        <f t="shared" si="1"/>
        <v>4</v>
      </c>
      <c r="G47" s="227">
        <f t="shared" si="2"/>
        <v>5000</v>
      </c>
      <c r="H47" s="228">
        <v>3</v>
      </c>
      <c r="I47" s="225">
        <v>1</v>
      </c>
      <c r="J47" s="226">
        <f t="shared" si="3"/>
        <v>4</v>
      </c>
      <c r="K47" s="229">
        <f t="shared" si="4"/>
        <v>5000</v>
      </c>
      <c r="L47" s="230">
        <v>40000</v>
      </c>
      <c r="M47" s="231"/>
      <c r="N47" s="232">
        <f t="shared" si="5"/>
        <v>50000</v>
      </c>
      <c r="O47" s="55">
        <v>41068</v>
      </c>
      <c r="P47" s="56">
        <v>41068</v>
      </c>
      <c r="Q47" s="57"/>
      <c r="R47" s="11"/>
      <c r="S47" s="11"/>
      <c r="Z47" s="15">
        <f t="shared" si="0"/>
        <v>0</v>
      </c>
      <c r="AA47" s="6">
        <v>41068</v>
      </c>
    </row>
    <row r="48" spans="1:27" ht="13.25" customHeight="1" x14ac:dyDescent="0.2">
      <c r="A48" s="342"/>
      <c r="B48" s="185">
        <v>45</v>
      </c>
      <c r="C48" s="189" t="s">
        <v>284</v>
      </c>
      <c r="D48" s="224">
        <v>4</v>
      </c>
      <c r="E48" s="225">
        <v>1</v>
      </c>
      <c r="F48" s="226">
        <f t="shared" si="1"/>
        <v>5</v>
      </c>
      <c r="G48" s="227">
        <f t="shared" si="2"/>
        <v>6000</v>
      </c>
      <c r="H48" s="228">
        <v>2</v>
      </c>
      <c r="I48" s="225">
        <v>0</v>
      </c>
      <c r="J48" s="226">
        <f t="shared" si="3"/>
        <v>2</v>
      </c>
      <c r="K48" s="229">
        <f t="shared" si="4"/>
        <v>2000</v>
      </c>
      <c r="L48" s="230">
        <v>40000</v>
      </c>
      <c r="M48" s="231"/>
      <c r="N48" s="232">
        <f t="shared" si="5"/>
        <v>48000</v>
      </c>
      <c r="O48" s="55" t="s">
        <v>164</v>
      </c>
      <c r="P48" s="56">
        <v>41419</v>
      </c>
      <c r="Q48" s="57"/>
      <c r="Z48" s="15">
        <f t="shared" si="0"/>
        <v>0</v>
      </c>
      <c r="AA48" s="6" t="s">
        <v>197</v>
      </c>
    </row>
    <row r="49" spans="1:27" ht="13.25" customHeight="1" x14ac:dyDescent="0.2">
      <c r="A49" s="342"/>
      <c r="B49" s="185">
        <v>46</v>
      </c>
      <c r="C49" s="189" t="s">
        <v>285</v>
      </c>
      <c r="D49" s="224">
        <v>2</v>
      </c>
      <c r="E49" s="225">
        <v>0</v>
      </c>
      <c r="F49" s="226">
        <f t="shared" si="1"/>
        <v>2</v>
      </c>
      <c r="G49" s="227">
        <f t="shared" si="2"/>
        <v>2000</v>
      </c>
      <c r="H49" s="228">
        <v>1</v>
      </c>
      <c r="I49" s="225">
        <v>1</v>
      </c>
      <c r="J49" s="226">
        <f t="shared" si="3"/>
        <v>2</v>
      </c>
      <c r="K49" s="229">
        <f t="shared" si="4"/>
        <v>3000</v>
      </c>
      <c r="L49" s="230">
        <v>40000</v>
      </c>
      <c r="M49" s="231"/>
      <c r="N49" s="232">
        <f t="shared" si="5"/>
        <v>45000</v>
      </c>
      <c r="O49" s="55">
        <v>41094</v>
      </c>
      <c r="P49" s="56">
        <v>41094</v>
      </c>
      <c r="Q49" s="57"/>
      <c r="R49" s="11"/>
      <c r="S49" s="11"/>
      <c r="Z49" s="15">
        <f t="shared" si="0"/>
        <v>0</v>
      </c>
      <c r="AA49" s="6">
        <v>41094</v>
      </c>
    </row>
    <row r="50" spans="1:27" ht="13.25" customHeight="1" thickBot="1" x14ac:dyDescent="0.25">
      <c r="A50" s="343"/>
      <c r="B50" s="233">
        <v>47</v>
      </c>
      <c r="C50" s="190" t="s">
        <v>286</v>
      </c>
      <c r="D50" s="205">
        <v>5</v>
      </c>
      <c r="E50" s="206">
        <v>2</v>
      </c>
      <c r="F50" s="207">
        <f t="shared" si="1"/>
        <v>7</v>
      </c>
      <c r="G50" s="208">
        <f t="shared" si="2"/>
        <v>9000</v>
      </c>
      <c r="H50" s="209">
        <v>9</v>
      </c>
      <c r="I50" s="206">
        <v>0</v>
      </c>
      <c r="J50" s="207">
        <f t="shared" si="3"/>
        <v>9</v>
      </c>
      <c r="K50" s="210">
        <f t="shared" si="4"/>
        <v>9000</v>
      </c>
      <c r="L50" s="211">
        <v>40000</v>
      </c>
      <c r="M50" s="212"/>
      <c r="N50" s="213">
        <f t="shared" si="5"/>
        <v>58000</v>
      </c>
      <c r="O50" s="20">
        <v>41075</v>
      </c>
      <c r="P50" s="21">
        <v>41440</v>
      </c>
      <c r="Q50" s="14"/>
      <c r="R50" s="11"/>
      <c r="S50" s="11"/>
      <c r="Z50" s="15">
        <f>SUM(Z3:Z49)</f>
        <v>0</v>
      </c>
    </row>
    <row r="51" spans="1:27" ht="14.25" customHeight="1" thickTop="1" thickBot="1" x14ac:dyDescent="0.25">
      <c r="A51" s="344" t="s">
        <v>7</v>
      </c>
      <c r="B51" s="345"/>
      <c r="C51" s="346"/>
      <c r="D51" s="307">
        <f>SUM(D4:D50)</f>
        <v>426</v>
      </c>
      <c r="E51" s="308">
        <f>SUM(E4:E50)</f>
        <v>174</v>
      </c>
      <c r="F51" s="309">
        <f>SUM(F4:F50)</f>
        <v>600</v>
      </c>
      <c r="G51" s="310">
        <f t="shared" ref="G51:M51" si="6">SUM(G4:G50)</f>
        <v>774000</v>
      </c>
      <c r="H51" s="311">
        <f>SUM(H4:H50)</f>
        <v>278</v>
      </c>
      <c r="I51" s="308">
        <f t="shared" si="6"/>
        <v>40</v>
      </c>
      <c r="J51" s="309">
        <f>SUM(J4:J50)</f>
        <v>318</v>
      </c>
      <c r="K51" s="311">
        <f t="shared" si="6"/>
        <v>358000</v>
      </c>
      <c r="L51" s="311">
        <f>SUM(L4:L50)</f>
        <v>1880000</v>
      </c>
      <c r="M51" s="312">
        <f t="shared" si="6"/>
        <v>0</v>
      </c>
      <c r="N51" s="313">
        <f>SUM(N4:N50)</f>
        <v>3012000</v>
      </c>
      <c r="P51" s="29"/>
      <c r="Q51" s="13"/>
    </row>
    <row r="52" spans="1:27" ht="15.9" customHeight="1" x14ac:dyDescent="0.2">
      <c r="H52" s="76"/>
    </row>
  </sheetData>
  <mergeCells count="14">
    <mergeCell ref="H2:K2"/>
    <mergeCell ref="A43:A50"/>
    <mergeCell ref="A51:C51"/>
    <mergeCell ref="A11:A17"/>
    <mergeCell ref="A19:A23"/>
    <mergeCell ref="A24:A27"/>
    <mergeCell ref="A28:A33"/>
    <mergeCell ref="A34:A38"/>
    <mergeCell ref="A39:A42"/>
    <mergeCell ref="A5:A10"/>
    <mergeCell ref="A2:A3"/>
    <mergeCell ref="B2:B3"/>
    <mergeCell ref="C2:C3"/>
    <mergeCell ref="D2:G2"/>
  </mergeCells>
  <phoneticPr fontId="4"/>
  <pageMargins left="0.98425196850393704" right="0.98425196850393704" top="0.98425196850393704" bottom="0.98425196850393704" header="0.51181102362204722" footer="0.51181102362204722"/>
  <pageSetup paperSize="9" orientation="portrait" r:id="rId1"/>
  <headerFooter scaleWithDoc="0" alignWithMargins="0">
    <oddHeader>&amp;R【資料２】</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Q34"/>
  <sheetViews>
    <sheetView view="pageLayout" topLeftCell="A22" zoomScale="110" zoomScaleNormal="100" zoomScalePageLayoutView="110" workbookViewId="0">
      <selection activeCell="A32" sqref="A32:K32"/>
    </sheetView>
  </sheetViews>
  <sheetFormatPr defaultColWidth="9" defaultRowHeight="14" x14ac:dyDescent="0.2"/>
  <cols>
    <col min="1" max="1" width="9.08984375" style="280" customWidth="1"/>
    <col min="2" max="2" width="11.1796875" style="280" customWidth="1"/>
    <col min="3" max="8" width="9.08984375" style="280" customWidth="1"/>
    <col min="9" max="11" width="8.6328125" style="280" customWidth="1"/>
    <col min="12" max="16384" width="9" style="280"/>
  </cols>
  <sheetData>
    <row r="1" spans="1:11" ht="28.5" customHeight="1" x14ac:dyDescent="0.2">
      <c r="A1" s="358" t="s">
        <v>363</v>
      </c>
      <c r="B1" s="358"/>
      <c r="C1" s="358"/>
      <c r="D1" s="358"/>
      <c r="E1" s="358"/>
      <c r="F1" s="358"/>
      <c r="G1" s="358"/>
      <c r="H1" s="358"/>
      <c r="I1" s="358"/>
      <c r="K1" s="294" t="s">
        <v>373</v>
      </c>
    </row>
    <row r="2" spans="1:11" ht="21.75" customHeight="1" x14ac:dyDescent="0.2">
      <c r="A2" s="324" t="s">
        <v>364</v>
      </c>
      <c r="B2" s="324"/>
      <c r="C2" s="324"/>
      <c r="D2" s="324"/>
      <c r="E2" s="324"/>
      <c r="F2" s="324"/>
      <c r="G2" s="324"/>
    </row>
    <row r="3" spans="1:11" ht="27.5" customHeight="1" x14ac:dyDescent="0.2">
      <c r="B3" s="282" t="s">
        <v>304</v>
      </c>
      <c r="C3" s="281"/>
      <c r="D3" s="281"/>
      <c r="E3" s="281"/>
      <c r="F3" s="281"/>
      <c r="G3" s="281"/>
      <c r="H3" s="281"/>
      <c r="I3" s="9"/>
    </row>
    <row r="4" spans="1:11" s="284" customFormat="1" ht="16" customHeight="1" x14ac:dyDescent="0.2">
      <c r="A4" s="359" t="s">
        <v>362</v>
      </c>
      <c r="B4" s="359"/>
      <c r="C4" s="359"/>
      <c r="D4" s="359"/>
      <c r="E4" s="359"/>
      <c r="F4" s="283"/>
      <c r="G4" s="283"/>
      <c r="H4" s="283"/>
      <c r="I4" s="9"/>
    </row>
    <row r="5" spans="1:11" s="284" customFormat="1" ht="33" customHeight="1" x14ac:dyDescent="0.2">
      <c r="A5" s="283"/>
      <c r="B5" s="364" t="s">
        <v>305</v>
      </c>
      <c r="C5" s="364"/>
      <c r="D5" s="364"/>
      <c r="E5" s="364"/>
      <c r="F5" s="364"/>
      <c r="G5" s="364"/>
      <c r="H5" s="364"/>
      <c r="I5" s="364"/>
      <c r="J5" s="364"/>
      <c r="K5" s="364"/>
    </row>
    <row r="6" spans="1:11" s="284" customFormat="1" ht="88" customHeight="1" x14ac:dyDescent="0.2">
      <c r="A6" s="283"/>
      <c r="B6" s="360" t="s">
        <v>361</v>
      </c>
      <c r="C6" s="361"/>
      <c r="D6" s="361"/>
      <c r="E6" s="361"/>
      <c r="F6" s="361"/>
      <c r="G6" s="361"/>
      <c r="H6" s="361"/>
      <c r="I6" s="361"/>
      <c r="J6" s="361"/>
      <c r="K6" s="362"/>
    </row>
    <row r="7" spans="1:11" s="284" customFormat="1" ht="18.5" customHeight="1" x14ac:dyDescent="0.2">
      <c r="A7" s="296" t="s">
        <v>334</v>
      </c>
      <c r="B7" s="287"/>
      <c r="C7" s="287"/>
      <c r="D7" s="287"/>
      <c r="E7" s="287"/>
      <c r="F7" s="287"/>
      <c r="G7" s="287"/>
      <c r="H7" s="287"/>
      <c r="I7" s="287"/>
      <c r="J7" s="285"/>
      <c r="K7" s="285"/>
    </row>
    <row r="8" spans="1:11" s="284" customFormat="1" ht="18.5" customHeight="1" x14ac:dyDescent="0.2">
      <c r="A8" s="286"/>
      <c r="B8" s="357" t="s">
        <v>335</v>
      </c>
      <c r="C8" s="357"/>
      <c r="D8" s="357"/>
      <c r="E8" s="357"/>
      <c r="F8" s="357"/>
      <c r="G8" s="357"/>
      <c r="H8" s="357"/>
      <c r="I8" s="357"/>
      <c r="J8" s="357"/>
      <c r="K8" s="357"/>
    </row>
    <row r="9" spans="1:11" s="284" customFormat="1" ht="16" customHeight="1" x14ac:dyDescent="0.2">
      <c r="A9" s="288"/>
      <c r="B9" s="288"/>
      <c r="C9" s="288"/>
      <c r="D9" s="288"/>
      <c r="E9" s="288"/>
      <c r="F9" s="288"/>
      <c r="G9" s="288"/>
      <c r="H9" s="288"/>
    </row>
    <row r="10" spans="1:11" s="284" customFormat="1" ht="16" customHeight="1" x14ac:dyDescent="0.2">
      <c r="A10" s="324" t="s">
        <v>306</v>
      </c>
      <c r="B10" s="324"/>
      <c r="C10" s="324"/>
      <c r="D10" s="324"/>
      <c r="E10" s="324"/>
      <c r="F10" s="289"/>
      <c r="G10" s="289"/>
      <c r="H10" s="289"/>
    </row>
    <row r="11" spans="1:11" s="284" customFormat="1" ht="23" customHeight="1" x14ac:dyDescent="0.2">
      <c r="A11" s="290"/>
      <c r="B11" s="363" t="s">
        <v>307</v>
      </c>
      <c r="C11" s="363"/>
      <c r="D11" s="363"/>
      <c r="E11" s="363"/>
      <c r="F11" s="363"/>
      <c r="G11" s="363"/>
      <c r="H11" s="363"/>
      <c r="I11" s="363"/>
      <c r="J11" s="363"/>
      <c r="K11" s="363"/>
    </row>
    <row r="12" spans="1:11" s="284" customFormat="1" ht="23" customHeight="1" x14ac:dyDescent="0.2">
      <c r="A12" s="290"/>
      <c r="B12" s="363"/>
      <c r="C12" s="363"/>
      <c r="D12" s="363"/>
      <c r="E12" s="363"/>
      <c r="F12" s="363"/>
      <c r="G12" s="363"/>
      <c r="H12" s="363"/>
      <c r="I12" s="363"/>
      <c r="J12" s="363"/>
      <c r="K12" s="363"/>
    </row>
    <row r="13" spans="1:11" s="284" customFormat="1" ht="23" customHeight="1" x14ac:dyDescent="0.2">
      <c r="A13" s="290"/>
      <c r="B13" s="363"/>
      <c r="C13" s="363"/>
      <c r="D13" s="363"/>
      <c r="E13" s="363"/>
      <c r="F13" s="363"/>
      <c r="G13" s="363"/>
      <c r="H13" s="363"/>
      <c r="I13" s="363"/>
      <c r="J13" s="363"/>
      <c r="K13" s="363"/>
    </row>
    <row r="14" spans="1:11" s="284" customFormat="1" ht="23" customHeight="1" x14ac:dyDescent="0.2">
      <c r="A14" s="290"/>
      <c r="B14" s="363"/>
      <c r="C14" s="363"/>
      <c r="D14" s="363"/>
      <c r="E14" s="363"/>
      <c r="F14" s="363"/>
      <c r="G14" s="363"/>
      <c r="H14" s="363"/>
      <c r="I14" s="363"/>
      <c r="J14" s="363"/>
      <c r="K14" s="363"/>
    </row>
    <row r="15" spans="1:11" s="284" customFormat="1" ht="23" customHeight="1" x14ac:dyDescent="0.2">
      <c r="A15" s="290"/>
      <c r="B15" s="363"/>
      <c r="C15" s="363"/>
      <c r="D15" s="363"/>
      <c r="E15" s="363"/>
      <c r="F15" s="363"/>
      <c r="G15" s="363"/>
      <c r="H15" s="363"/>
      <c r="I15" s="363"/>
      <c r="J15" s="363"/>
      <c r="K15" s="363"/>
    </row>
    <row r="16" spans="1:11" s="284" customFormat="1" ht="23" customHeight="1" x14ac:dyDescent="0.2">
      <c r="A16" s="290"/>
      <c r="B16" s="363"/>
      <c r="C16" s="363"/>
      <c r="D16" s="363"/>
      <c r="E16" s="363"/>
      <c r="F16" s="363"/>
      <c r="G16" s="363"/>
      <c r="H16" s="363"/>
      <c r="I16" s="363"/>
      <c r="J16" s="363"/>
      <c r="K16" s="363"/>
    </row>
    <row r="17" spans="1:17" s="284" customFormat="1" ht="23" customHeight="1" x14ac:dyDescent="0.2">
      <c r="A17" s="290"/>
      <c r="B17" s="363"/>
      <c r="C17" s="363"/>
      <c r="D17" s="363"/>
      <c r="E17" s="363"/>
      <c r="F17" s="363"/>
      <c r="G17" s="363"/>
      <c r="H17" s="363"/>
      <c r="I17" s="363"/>
      <c r="J17" s="363"/>
      <c r="K17" s="363"/>
    </row>
    <row r="18" spans="1:17" s="284" customFormat="1" ht="23" customHeight="1" x14ac:dyDescent="0.2">
      <c r="A18" s="290"/>
      <c r="B18" s="363"/>
      <c r="C18" s="363"/>
      <c r="D18" s="363"/>
      <c r="E18" s="363"/>
      <c r="F18" s="363"/>
      <c r="G18" s="363"/>
      <c r="H18" s="363"/>
      <c r="I18" s="363"/>
      <c r="J18" s="363"/>
      <c r="K18" s="363"/>
    </row>
    <row r="19" spans="1:17" s="284" customFormat="1" ht="14.5" customHeight="1" x14ac:dyDescent="0.2">
      <c r="A19" s="290"/>
      <c r="B19" s="363"/>
      <c r="C19" s="363"/>
      <c r="D19" s="363"/>
      <c r="E19" s="363"/>
      <c r="F19" s="363"/>
      <c r="G19" s="363"/>
      <c r="H19" s="363"/>
      <c r="I19" s="363"/>
      <c r="J19" s="363"/>
      <c r="K19" s="363"/>
    </row>
    <row r="20" spans="1:17" s="284" customFormat="1" ht="22" customHeight="1" x14ac:dyDescent="0.2">
      <c r="A20" s="291" t="s">
        <v>308</v>
      </c>
      <c r="B20" s="356" t="s">
        <v>309</v>
      </c>
      <c r="C20" s="356"/>
      <c r="D20" s="356"/>
      <c r="E20" s="356"/>
      <c r="F20" s="356"/>
      <c r="G20" s="356"/>
      <c r="H20" s="356"/>
      <c r="I20" s="356"/>
      <c r="J20" s="356"/>
      <c r="K20" s="356"/>
      <c r="M20" s="293"/>
      <c r="Q20" s="293"/>
    </row>
    <row r="21" spans="1:17" s="284" customFormat="1" ht="22" customHeight="1" x14ac:dyDescent="0.2">
      <c r="A21" s="292" t="s">
        <v>310</v>
      </c>
      <c r="B21" s="356" t="s">
        <v>311</v>
      </c>
      <c r="C21" s="356"/>
      <c r="D21" s="356"/>
      <c r="E21" s="356"/>
      <c r="F21" s="356"/>
      <c r="G21" s="356"/>
      <c r="H21" s="356"/>
      <c r="I21" s="356"/>
      <c r="J21" s="356"/>
      <c r="K21" s="356"/>
      <c r="M21" s="91"/>
    </row>
    <row r="22" spans="1:17" s="284" customFormat="1" ht="22" customHeight="1" x14ac:dyDescent="0.2">
      <c r="A22" s="292" t="s">
        <v>312</v>
      </c>
      <c r="B22" s="356" t="s">
        <v>313</v>
      </c>
      <c r="C22" s="356"/>
      <c r="D22" s="356"/>
      <c r="E22" s="356"/>
      <c r="F22" s="356"/>
      <c r="G22" s="356"/>
      <c r="H22" s="356"/>
      <c r="I22" s="356"/>
      <c r="J22" s="356"/>
      <c r="K22" s="356"/>
      <c r="M22" s="91"/>
    </row>
    <row r="23" spans="1:17" s="284" customFormat="1" ht="22" customHeight="1" x14ac:dyDescent="0.2">
      <c r="A23" s="292" t="s">
        <v>314</v>
      </c>
      <c r="B23" s="356" t="s">
        <v>367</v>
      </c>
      <c r="C23" s="356"/>
      <c r="D23" s="356"/>
      <c r="E23" s="356"/>
      <c r="F23" s="356"/>
      <c r="G23" s="356"/>
      <c r="H23" s="356"/>
      <c r="I23" s="356"/>
      <c r="J23" s="356"/>
      <c r="K23" s="356"/>
      <c r="M23" s="91"/>
    </row>
    <row r="24" spans="1:17" s="284" customFormat="1" ht="22" customHeight="1" x14ac:dyDescent="0.2">
      <c r="A24" s="292" t="s">
        <v>315</v>
      </c>
      <c r="B24" s="356" t="s">
        <v>316</v>
      </c>
      <c r="C24" s="356"/>
      <c r="D24" s="356"/>
      <c r="E24" s="356"/>
      <c r="F24" s="356"/>
      <c r="G24" s="356"/>
      <c r="H24" s="356"/>
      <c r="I24" s="356"/>
      <c r="J24" s="356"/>
      <c r="K24" s="356"/>
      <c r="M24" s="91"/>
    </row>
    <row r="25" spans="1:17" s="284" customFormat="1" ht="22" customHeight="1" x14ac:dyDescent="0.2">
      <c r="A25" s="292" t="s">
        <v>317</v>
      </c>
      <c r="B25" s="355" t="s">
        <v>318</v>
      </c>
      <c r="C25" s="355"/>
      <c r="D25" s="355"/>
      <c r="E25" s="355"/>
      <c r="F25" s="355"/>
      <c r="G25" s="355"/>
      <c r="H25" s="355"/>
      <c r="I25" s="355"/>
      <c r="J25" s="355"/>
      <c r="K25" s="355"/>
      <c r="M25" s="91"/>
    </row>
    <row r="26" spans="1:17" s="284" customFormat="1" ht="16" customHeight="1" x14ac:dyDescent="0.2">
      <c r="A26" s="292"/>
      <c r="B26" s="356"/>
      <c r="C26" s="356"/>
      <c r="D26" s="356"/>
      <c r="E26" s="356"/>
      <c r="F26" s="356"/>
      <c r="G26" s="356"/>
      <c r="H26" s="356"/>
      <c r="I26" s="356"/>
      <c r="J26" s="356"/>
      <c r="K26" s="356"/>
      <c r="M26" s="88"/>
    </row>
    <row r="27" spans="1:17" s="284" customFormat="1" ht="16" customHeight="1" x14ac:dyDescent="0.2">
      <c r="A27" s="324" t="s">
        <v>319</v>
      </c>
      <c r="B27" s="324"/>
      <c r="C27" s="324"/>
      <c r="D27" s="324"/>
      <c r="E27" s="324"/>
      <c r="F27" s="295"/>
      <c r="G27" s="295"/>
      <c r="H27" s="295"/>
      <c r="I27" s="295"/>
      <c r="J27" s="295"/>
      <c r="K27" s="295"/>
      <c r="M27" s="88"/>
      <c r="N27" s="88"/>
    </row>
    <row r="28" spans="1:17" ht="19" customHeight="1" x14ac:dyDescent="0.2">
      <c r="A28" s="294"/>
      <c r="B28" s="356" t="s">
        <v>345</v>
      </c>
      <c r="C28" s="356"/>
      <c r="D28" s="356"/>
      <c r="E28" s="356"/>
      <c r="F28" s="356"/>
      <c r="G28" s="356"/>
      <c r="H28" s="356"/>
      <c r="I28" s="356"/>
      <c r="J28" s="356"/>
      <c r="K28" s="356"/>
    </row>
    <row r="29" spans="1:17" ht="19" customHeight="1" x14ac:dyDescent="0.2">
      <c r="B29" s="356" t="s">
        <v>320</v>
      </c>
      <c r="C29" s="356"/>
      <c r="D29" s="356"/>
      <c r="E29" s="356"/>
      <c r="F29" s="356"/>
      <c r="G29" s="356"/>
      <c r="H29" s="356"/>
      <c r="I29" s="356"/>
      <c r="J29" s="356"/>
      <c r="K29" s="356"/>
    </row>
    <row r="31" spans="1:17" x14ac:dyDescent="0.2">
      <c r="A31" s="358" t="s">
        <v>365</v>
      </c>
      <c r="B31" s="358"/>
      <c r="C31" s="358" t="s">
        <v>366</v>
      </c>
      <c r="D31" s="358"/>
      <c r="E31" s="358"/>
    </row>
    <row r="32" spans="1:17" x14ac:dyDescent="0.2">
      <c r="A32" s="365" t="s">
        <v>368</v>
      </c>
      <c r="B32" s="365"/>
      <c r="C32" s="365"/>
      <c r="D32" s="365"/>
      <c r="E32" s="365"/>
      <c r="F32" s="365"/>
      <c r="G32" s="365"/>
      <c r="H32" s="365"/>
      <c r="I32" s="365"/>
      <c r="J32" s="365"/>
      <c r="K32" s="365"/>
    </row>
    <row r="33" spans="1:11" x14ac:dyDescent="0.2">
      <c r="A33" s="322" t="s">
        <v>370</v>
      </c>
      <c r="B33" s="322"/>
      <c r="C33" s="322"/>
      <c r="D33" s="322"/>
      <c r="E33" s="322"/>
      <c r="F33" s="322"/>
      <c r="G33" s="322"/>
      <c r="H33" s="322"/>
      <c r="I33" s="322"/>
      <c r="J33" s="322"/>
      <c r="K33" s="322"/>
    </row>
    <row r="34" spans="1:11" x14ac:dyDescent="0.2">
      <c r="A34" s="322" t="s">
        <v>369</v>
      </c>
      <c r="B34" s="322"/>
      <c r="C34" s="322"/>
      <c r="D34" s="322"/>
      <c r="E34" s="322"/>
      <c r="F34" s="322"/>
      <c r="G34" s="322"/>
      <c r="H34" s="322"/>
      <c r="I34" s="322"/>
      <c r="J34" s="322"/>
      <c r="K34" s="322"/>
    </row>
  </sheetData>
  <mergeCells count="23">
    <mergeCell ref="A34:K34"/>
    <mergeCell ref="A31:B31"/>
    <mergeCell ref="C31:E31"/>
    <mergeCell ref="A33:K33"/>
    <mergeCell ref="A32:K32"/>
    <mergeCell ref="B8:K8"/>
    <mergeCell ref="B24:K24"/>
    <mergeCell ref="A1:I1"/>
    <mergeCell ref="A2:G2"/>
    <mergeCell ref="A4:E4"/>
    <mergeCell ref="B6:K6"/>
    <mergeCell ref="A10:E10"/>
    <mergeCell ref="B11:K19"/>
    <mergeCell ref="B20:K20"/>
    <mergeCell ref="B21:K21"/>
    <mergeCell ref="B22:K22"/>
    <mergeCell ref="B23:K23"/>
    <mergeCell ref="B5:K5"/>
    <mergeCell ref="B25:K25"/>
    <mergeCell ref="B26:K26"/>
    <mergeCell ref="B28:K28"/>
    <mergeCell ref="B29:K29"/>
    <mergeCell ref="A27:E27"/>
  </mergeCells>
  <phoneticPr fontId="4"/>
  <pageMargins left="0.19685039370078741" right="0.19685039370078741" top="0.78740157480314965" bottom="0.78740157480314965" header="0.31496062992125984" footer="0.31496062992125984"/>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I25"/>
  <sheetViews>
    <sheetView showWhiteSpace="0" view="pageLayout" zoomScaleNormal="100" workbookViewId="0">
      <selection activeCell="C26" sqref="C26"/>
    </sheetView>
  </sheetViews>
  <sheetFormatPr defaultRowHeight="13" x14ac:dyDescent="0.2"/>
  <cols>
    <col min="1" max="1" width="10.453125" bestFit="1" customWidth="1"/>
    <col min="2" max="2" width="6" bestFit="1" customWidth="1"/>
    <col min="3" max="3" width="13.6328125" bestFit="1" customWidth="1"/>
    <col min="4" max="4" width="12.36328125" bestFit="1" customWidth="1"/>
    <col min="5" max="5" width="31.90625" customWidth="1"/>
    <col min="6" max="6" width="6.6328125" bestFit="1" customWidth="1"/>
  </cols>
  <sheetData>
    <row r="1" spans="1:9" s="7" customFormat="1" ht="25.5" customHeight="1" x14ac:dyDescent="0.2">
      <c r="A1" s="384" t="s">
        <v>346</v>
      </c>
      <c r="B1" s="384"/>
      <c r="C1" s="384"/>
      <c r="D1" s="384"/>
      <c r="E1" s="384"/>
      <c r="F1" s="384"/>
    </row>
    <row r="2" spans="1:9" s="7" customFormat="1" ht="30" customHeight="1" x14ac:dyDescent="0.2">
      <c r="A2" s="385" t="s">
        <v>220</v>
      </c>
      <c r="B2" s="385"/>
      <c r="C2" s="385" t="s">
        <v>225</v>
      </c>
      <c r="D2" s="385"/>
      <c r="E2" s="385" t="s">
        <v>226</v>
      </c>
      <c r="F2" s="385"/>
    </row>
    <row r="3" spans="1:9" ht="30" customHeight="1" x14ac:dyDescent="0.2">
      <c r="A3" s="382" t="s">
        <v>221</v>
      </c>
      <c r="B3" s="383"/>
      <c r="C3" s="378" t="s">
        <v>289</v>
      </c>
      <c r="D3" s="379"/>
      <c r="E3" s="386" t="s">
        <v>290</v>
      </c>
      <c r="F3" s="387"/>
    </row>
    <row r="4" spans="1:9" ht="30" customHeight="1" x14ac:dyDescent="0.2">
      <c r="A4" s="382" t="s">
        <v>222</v>
      </c>
      <c r="B4" s="383"/>
      <c r="C4" s="378" t="s">
        <v>198</v>
      </c>
      <c r="D4" s="379"/>
      <c r="E4" s="386" t="s">
        <v>300</v>
      </c>
      <c r="F4" s="387"/>
      <c r="I4" s="39"/>
    </row>
    <row r="5" spans="1:9" ht="30" customHeight="1" x14ac:dyDescent="0.2">
      <c r="A5" s="382" t="s">
        <v>222</v>
      </c>
      <c r="B5" s="383"/>
      <c r="C5" s="378" t="s">
        <v>301</v>
      </c>
      <c r="D5" s="379"/>
      <c r="E5" s="376" t="s">
        <v>347</v>
      </c>
      <c r="F5" s="377"/>
    </row>
    <row r="6" spans="1:9" ht="30" customHeight="1" x14ac:dyDescent="0.2">
      <c r="A6" s="382" t="s">
        <v>222</v>
      </c>
      <c r="B6" s="383"/>
      <c r="C6" s="378" t="s">
        <v>371</v>
      </c>
      <c r="D6" s="379"/>
      <c r="E6" s="376" t="s">
        <v>372</v>
      </c>
      <c r="F6" s="377"/>
    </row>
    <row r="7" spans="1:9" ht="30" customHeight="1" x14ac:dyDescent="0.2">
      <c r="A7" s="382" t="s">
        <v>223</v>
      </c>
      <c r="B7" s="383"/>
      <c r="C7" s="378" t="s">
        <v>199</v>
      </c>
      <c r="D7" s="379"/>
      <c r="E7" s="376" t="s">
        <v>237</v>
      </c>
      <c r="F7" s="377"/>
    </row>
    <row r="8" spans="1:9" ht="30" customHeight="1" x14ac:dyDescent="0.2">
      <c r="A8" s="382" t="s">
        <v>302</v>
      </c>
      <c r="B8" s="383"/>
      <c r="C8" s="378" t="s">
        <v>303</v>
      </c>
      <c r="D8" s="379"/>
      <c r="E8" s="376" t="s">
        <v>237</v>
      </c>
      <c r="F8" s="377"/>
    </row>
    <row r="9" spans="1:9" ht="30" customHeight="1" x14ac:dyDescent="0.2">
      <c r="A9" s="380" t="s">
        <v>291</v>
      </c>
      <c r="B9" s="381"/>
      <c r="C9" s="378" t="s">
        <v>200</v>
      </c>
      <c r="D9" s="379"/>
      <c r="E9" s="376" t="s">
        <v>201</v>
      </c>
      <c r="F9" s="377"/>
    </row>
    <row r="10" spans="1:9" ht="30" customHeight="1" x14ac:dyDescent="0.2">
      <c r="A10" s="382" t="s">
        <v>224</v>
      </c>
      <c r="B10" s="383"/>
      <c r="C10" s="378" t="s">
        <v>202</v>
      </c>
      <c r="D10" s="379"/>
      <c r="E10" s="376" t="s">
        <v>348</v>
      </c>
      <c r="F10" s="377"/>
    </row>
    <row r="12" spans="1:9" ht="13.25" x14ac:dyDescent="0.2">
      <c r="E12" s="48"/>
      <c r="F12" s="48"/>
    </row>
    <row r="13" spans="1:9" s="9" customFormat="1" ht="24" customHeight="1" x14ac:dyDescent="0.2">
      <c r="A13" s="324" t="s">
        <v>349</v>
      </c>
      <c r="B13" s="324"/>
      <c r="C13" s="324"/>
      <c r="D13" s="324"/>
      <c r="E13" s="324"/>
      <c r="F13" s="324"/>
      <c r="G13" s="10"/>
    </row>
    <row r="14" spans="1:9" ht="27.75" customHeight="1" x14ac:dyDescent="0.2">
      <c r="A14" s="98" t="s">
        <v>8</v>
      </c>
      <c r="B14" s="98" t="s">
        <v>9</v>
      </c>
      <c r="C14" s="98" t="s">
        <v>144</v>
      </c>
      <c r="D14" s="96" t="s">
        <v>10</v>
      </c>
      <c r="E14" s="96" t="s">
        <v>11</v>
      </c>
      <c r="F14" s="96" t="s">
        <v>12</v>
      </c>
    </row>
    <row r="15" spans="1:9" ht="30" customHeight="1" x14ac:dyDescent="0.2">
      <c r="A15" s="366" t="s">
        <v>350</v>
      </c>
      <c r="B15" s="366" t="s">
        <v>14</v>
      </c>
      <c r="C15" s="78" t="s">
        <v>147</v>
      </c>
      <c r="D15" s="86" t="s">
        <v>15</v>
      </c>
      <c r="E15" s="80"/>
      <c r="F15" s="367" t="s">
        <v>13</v>
      </c>
    </row>
    <row r="16" spans="1:9" ht="30" customHeight="1" x14ac:dyDescent="0.2">
      <c r="A16" s="366"/>
      <c r="B16" s="366"/>
      <c r="C16" s="78" t="s">
        <v>148</v>
      </c>
      <c r="D16" s="86" t="s">
        <v>230</v>
      </c>
      <c r="E16" s="82" t="s">
        <v>234</v>
      </c>
      <c r="F16" s="368"/>
    </row>
    <row r="17" spans="1:6" ht="30" customHeight="1" x14ac:dyDescent="0.2">
      <c r="A17" s="366"/>
      <c r="B17" s="366"/>
      <c r="C17" s="78" t="s">
        <v>351</v>
      </c>
      <c r="D17" s="86" t="s">
        <v>352</v>
      </c>
      <c r="E17" s="82" t="s">
        <v>353</v>
      </c>
      <c r="F17" s="79" t="s">
        <v>13</v>
      </c>
    </row>
    <row r="18" spans="1:6" ht="30" customHeight="1" x14ac:dyDescent="0.2">
      <c r="A18" s="100" t="s">
        <v>354</v>
      </c>
      <c r="B18" s="100" t="s">
        <v>328</v>
      </c>
      <c r="C18" s="78" t="s">
        <v>149</v>
      </c>
      <c r="D18" s="86" t="s">
        <v>227</v>
      </c>
      <c r="E18" s="82" t="s">
        <v>233</v>
      </c>
      <c r="F18" s="79" t="s">
        <v>13</v>
      </c>
    </row>
    <row r="19" spans="1:6" ht="30" customHeight="1" x14ac:dyDescent="0.2">
      <c r="A19" s="366" t="s">
        <v>329</v>
      </c>
      <c r="B19" s="366" t="s">
        <v>355</v>
      </c>
      <c r="C19" s="78" t="s">
        <v>150</v>
      </c>
      <c r="D19" s="86" t="s">
        <v>16</v>
      </c>
      <c r="E19" s="82" t="s">
        <v>17</v>
      </c>
      <c r="F19" s="367" t="s">
        <v>13</v>
      </c>
    </row>
    <row r="20" spans="1:6" ht="30" customHeight="1" x14ac:dyDescent="0.2">
      <c r="A20" s="366"/>
      <c r="B20" s="366"/>
      <c r="C20" s="78" t="s">
        <v>151</v>
      </c>
      <c r="D20" s="86" t="s">
        <v>228</v>
      </c>
      <c r="E20" s="83" t="s">
        <v>152</v>
      </c>
      <c r="F20" s="368"/>
    </row>
    <row r="21" spans="1:6" ht="30" customHeight="1" x14ac:dyDescent="0.2">
      <c r="A21" s="369" t="s">
        <v>191</v>
      </c>
      <c r="B21" s="370"/>
      <c r="C21" s="81" t="s">
        <v>13</v>
      </c>
      <c r="D21" s="84" t="s">
        <v>145</v>
      </c>
      <c r="E21" s="85" t="s">
        <v>231</v>
      </c>
      <c r="F21" s="99" t="s">
        <v>146</v>
      </c>
    </row>
    <row r="22" spans="1:6" ht="30" customHeight="1" x14ac:dyDescent="0.2">
      <c r="A22" s="297" t="s">
        <v>356</v>
      </c>
      <c r="B22" s="101" t="s">
        <v>330</v>
      </c>
      <c r="C22" s="81" t="s">
        <v>151</v>
      </c>
      <c r="D22" s="84" t="s">
        <v>229</v>
      </c>
      <c r="E22" s="85" t="s">
        <v>232</v>
      </c>
      <c r="F22" s="97" t="s">
        <v>13</v>
      </c>
    </row>
    <row r="23" spans="1:6" ht="30" customHeight="1" x14ac:dyDescent="0.2">
      <c r="A23" s="371" t="s">
        <v>357</v>
      </c>
      <c r="B23" s="371" t="s">
        <v>14</v>
      </c>
      <c r="C23" s="78" t="s">
        <v>358</v>
      </c>
      <c r="D23" s="86" t="s">
        <v>192</v>
      </c>
      <c r="E23" s="102"/>
      <c r="F23" s="367" t="s">
        <v>13</v>
      </c>
    </row>
    <row r="24" spans="1:6" ht="30" customHeight="1" x14ac:dyDescent="0.2">
      <c r="A24" s="372"/>
      <c r="B24" s="372"/>
      <c r="C24" s="78" t="s">
        <v>359</v>
      </c>
      <c r="D24" s="374" t="s">
        <v>236</v>
      </c>
      <c r="E24" s="95" t="s">
        <v>179</v>
      </c>
      <c r="F24" s="373"/>
    </row>
    <row r="25" spans="1:6" ht="40.5" customHeight="1" x14ac:dyDescent="0.2">
      <c r="A25" s="100" t="s">
        <v>331</v>
      </c>
      <c r="B25" s="100" t="s">
        <v>18</v>
      </c>
      <c r="C25" s="78" t="s">
        <v>360</v>
      </c>
      <c r="D25" s="375"/>
      <c r="E25" s="103" t="s">
        <v>180</v>
      </c>
      <c r="F25" s="368"/>
    </row>
  </sheetData>
  <mergeCells count="40">
    <mergeCell ref="A1:F1"/>
    <mergeCell ref="A2:B2"/>
    <mergeCell ref="C2:D2"/>
    <mergeCell ref="E2:F2"/>
    <mergeCell ref="C5:D5"/>
    <mergeCell ref="E5:F5"/>
    <mergeCell ref="C4:D4"/>
    <mergeCell ref="E4:F4"/>
    <mergeCell ref="A3:B3"/>
    <mergeCell ref="C3:D3"/>
    <mergeCell ref="A4:B4"/>
    <mergeCell ref="A5:B5"/>
    <mergeCell ref="E3:F3"/>
    <mergeCell ref="E6:F6"/>
    <mergeCell ref="A8:B8"/>
    <mergeCell ref="C8:D8"/>
    <mergeCell ref="E8:F8"/>
    <mergeCell ref="E7:F7"/>
    <mergeCell ref="A6:B6"/>
    <mergeCell ref="C6:D6"/>
    <mergeCell ref="A7:B7"/>
    <mergeCell ref="C7:D7"/>
    <mergeCell ref="A13:F13"/>
    <mergeCell ref="F15:F16"/>
    <mergeCell ref="E9:F9"/>
    <mergeCell ref="C9:D9"/>
    <mergeCell ref="A9:B9"/>
    <mergeCell ref="A15:A17"/>
    <mergeCell ref="B15:B17"/>
    <mergeCell ref="A10:B10"/>
    <mergeCell ref="C10:D10"/>
    <mergeCell ref="E10:F10"/>
    <mergeCell ref="A19:A20"/>
    <mergeCell ref="B19:B20"/>
    <mergeCell ref="F19:F20"/>
    <mergeCell ref="A21:B21"/>
    <mergeCell ref="A23:A24"/>
    <mergeCell ref="B23:B24"/>
    <mergeCell ref="F23:F25"/>
    <mergeCell ref="D24:D25"/>
  </mergeCells>
  <phoneticPr fontId="4"/>
  <pageMargins left="0.98425196850393704" right="0.98425196850393704" top="0.98425196850393704" bottom="0.98425196850393704" header="0.51181102362204722" footer="0.51181102362204722"/>
  <pageSetup paperSize="9" orientation="portrait" r:id="rId1"/>
  <headerFooter scaleWithDoc="0" alignWithMargins="0">
    <oddHeader xml:space="preserve">&amp;L&amp;12 ２　協議事項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3:N34"/>
  <sheetViews>
    <sheetView view="pageLayout" zoomScale="80" zoomScaleNormal="100" zoomScalePageLayoutView="80" workbookViewId="0">
      <selection activeCell="L2" sqref="L2"/>
    </sheetView>
  </sheetViews>
  <sheetFormatPr defaultRowHeight="13" x14ac:dyDescent="0.2"/>
  <cols>
    <col min="1" max="14" width="5.81640625" customWidth="1"/>
    <col min="15" max="16" width="6.1796875" customWidth="1"/>
  </cols>
  <sheetData>
    <row r="3" spans="1:14" ht="13.5" thickBot="1" x14ac:dyDescent="0.25"/>
    <row r="4" spans="1:14" ht="13.5" thickBot="1" x14ac:dyDescent="0.25"/>
    <row r="5" spans="1:14" ht="24.75" customHeight="1" x14ac:dyDescent="0.2">
      <c r="A5" s="388" t="s">
        <v>121</v>
      </c>
      <c r="B5" s="389"/>
      <c r="C5" s="389"/>
      <c r="D5" s="389"/>
      <c r="E5" s="390"/>
      <c r="G5" s="397" t="s">
        <v>90</v>
      </c>
      <c r="H5" s="398"/>
      <c r="J5" s="388" t="s">
        <v>91</v>
      </c>
      <c r="K5" s="389"/>
      <c r="L5" s="389"/>
      <c r="M5" s="389"/>
      <c r="N5" s="390"/>
    </row>
    <row r="6" spans="1:14" ht="24.75" customHeight="1" x14ac:dyDescent="0.2">
      <c r="A6" s="391"/>
      <c r="B6" s="392"/>
      <c r="C6" s="392"/>
      <c r="D6" s="392"/>
      <c r="E6" s="393"/>
      <c r="G6" s="399"/>
      <c r="H6" s="400"/>
      <c r="J6" s="391"/>
      <c r="K6" s="392"/>
      <c r="L6" s="392"/>
      <c r="M6" s="392"/>
      <c r="N6" s="393"/>
    </row>
    <row r="7" spans="1:14" ht="24.75" customHeight="1" x14ac:dyDescent="0.2">
      <c r="A7" s="391"/>
      <c r="B7" s="392"/>
      <c r="C7" s="392"/>
      <c r="D7" s="392"/>
      <c r="E7" s="393"/>
      <c r="F7" s="38"/>
      <c r="G7" s="399"/>
      <c r="H7" s="400"/>
      <c r="I7" s="38"/>
      <c r="J7" s="391"/>
      <c r="K7" s="392"/>
      <c r="L7" s="392"/>
      <c r="M7" s="392"/>
      <c r="N7" s="393"/>
    </row>
    <row r="8" spans="1:14" ht="24.75" customHeight="1" thickBot="1" x14ac:dyDescent="0.25">
      <c r="A8" s="394"/>
      <c r="B8" s="395"/>
      <c r="C8" s="395"/>
      <c r="D8" s="395"/>
      <c r="E8" s="396"/>
      <c r="G8" s="401"/>
      <c r="H8" s="402"/>
      <c r="J8" s="394"/>
      <c r="K8" s="395"/>
      <c r="L8" s="395"/>
      <c r="M8" s="395"/>
      <c r="N8" s="396"/>
    </row>
    <row r="9" spans="1:14" ht="24.75" customHeight="1" x14ac:dyDescent="0.2">
      <c r="E9" s="38"/>
    </row>
    <row r="10" spans="1:14" ht="24.75" customHeight="1" x14ac:dyDescent="0.2">
      <c r="G10" s="403" t="s">
        <v>92</v>
      </c>
      <c r="H10" s="403"/>
      <c r="J10" s="403" t="s">
        <v>92</v>
      </c>
      <c r="K10" s="403"/>
      <c r="L10" s="403"/>
      <c r="M10" s="403"/>
      <c r="N10" s="403"/>
    </row>
    <row r="11" spans="1:14" ht="24.75" customHeight="1" x14ac:dyDescent="0.2">
      <c r="A11" s="404" t="s">
        <v>93</v>
      </c>
      <c r="B11" s="404"/>
      <c r="C11" s="404"/>
      <c r="D11" s="404"/>
      <c r="E11" s="404"/>
      <c r="G11" s="403" t="s">
        <v>94</v>
      </c>
      <c r="H11" s="403"/>
      <c r="J11" s="403" t="s">
        <v>95</v>
      </c>
      <c r="K11" s="403"/>
      <c r="L11" s="403"/>
      <c r="M11" s="403"/>
      <c r="N11" s="403"/>
    </row>
    <row r="12" spans="1:14" ht="24.75" customHeight="1" x14ac:dyDescent="0.2">
      <c r="A12" s="404" t="s">
        <v>96</v>
      </c>
      <c r="B12" s="404"/>
      <c r="C12" s="404"/>
      <c r="D12" s="404"/>
      <c r="E12" s="404"/>
      <c r="G12" s="403" t="s">
        <v>97</v>
      </c>
      <c r="H12" s="403"/>
      <c r="J12" s="403" t="s">
        <v>98</v>
      </c>
      <c r="K12" s="403"/>
      <c r="L12" s="403"/>
      <c r="M12" s="403"/>
      <c r="N12" s="403"/>
    </row>
    <row r="13" spans="1:14" ht="24.75" customHeight="1" x14ac:dyDescent="0.2">
      <c r="A13" s="39"/>
      <c r="B13" s="39"/>
      <c r="C13" s="39"/>
      <c r="D13" s="39"/>
      <c r="E13" s="39"/>
      <c r="G13" s="403" t="s">
        <v>95</v>
      </c>
      <c r="H13" s="403"/>
      <c r="J13" s="403" t="s">
        <v>99</v>
      </c>
      <c r="K13" s="403"/>
      <c r="L13" s="403"/>
      <c r="M13" s="403"/>
      <c r="N13" s="403"/>
    </row>
    <row r="14" spans="1:14" ht="24.75" customHeight="1" x14ac:dyDescent="0.2">
      <c r="A14" s="38"/>
      <c r="B14" s="38"/>
      <c r="C14" s="38"/>
      <c r="D14" s="38"/>
      <c r="E14" s="38"/>
      <c r="G14" s="403" t="s">
        <v>100</v>
      </c>
      <c r="H14" s="403"/>
      <c r="J14" s="403" t="s">
        <v>101</v>
      </c>
      <c r="K14" s="403"/>
      <c r="L14" s="403"/>
      <c r="M14" s="403"/>
      <c r="N14" s="403"/>
    </row>
    <row r="15" spans="1:14" ht="24.75" customHeight="1" thickBot="1" x14ac:dyDescent="0.25">
      <c r="A15" s="38"/>
      <c r="B15" s="38"/>
      <c r="C15" s="38"/>
      <c r="D15" s="38"/>
      <c r="E15" s="38"/>
    </row>
    <row r="16" spans="1:14" ht="24.75" customHeight="1" x14ac:dyDescent="0.2">
      <c r="A16" s="405" t="s">
        <v>120</v>
      </c>
      <c r="B16" s="406"/>
      <c r="C16" s="406"/>
      <c r="D16" s="406"/>
      <c r="E16" s="407"/>
      <c r="G16" s="414" t="s">
        <v>102</v>
      </c>
      <c r="H16" s="398"/>
      <c r="J16" s="405" t="s">
        <v>103</v>
      </c>
      <c r="K16" s="406"/>
      <c r="L16" s="406"/>
      <c r="M16" s="406"/>
      <c r="N16" s="407"/>
    </row>
    <row r="17" spans="1:14" ht="24.75" customHeight="1" x14ac:dyDescent="0.2">
      <c r="A17" s="408"/>
      <c r="B17" s="409"/>
      <c r="C17" s="409"/>
      <c r="D17" s="409"/>
      <c r="E17" s="410"/>
      <c r="G17" s="399" t="s">
        <v>104</v>
      </c>
      <c r="H17" s="400"/>
      <c r="J17" s="408"/>
      <c r="K17" s="409"/>
      <c r="L17" s="409"/>
      <c r="M17" s="409"/>
      <c r="N17" s="410"/>
    </row>
    <row r="18" spans="1:14" ht="24.75" customHeight="1" thickBot="1" x14ac:dyDescent="0.25">
      <c r="A18" s="411"/>
      <c r="B18" s="412"/>
      <c r="C18" s="412"/>
      <c r="D18" s="412"/>
      <c r="E18" s="413"/>
      <c r="G18" s="401" t="s">
        <v>105</v>
      </c>
      <c r="H18" s="402"/>
      <c r="J18" s="411"/>
      <c r="K18" s="412"/>
      <c r="L18" s="412"/>
      <c r="M18" s="412"/>
      <c r="N18" s="413"/>
    </row>
    <row r="19" spans="1:14" ht="24.75" customHeight="1" x14ac:dyDescent="0.2">
      <c r="A19" s="40"/>
      <c r="B19" s="41"/>
      <c r="C19" s="41"/>
      <c r="D19" s="41"/>
      <c r="E19" s="42"/>
      <c r="J19" s="40"/>
      <c r="K19" s="41"/>
      <c r="L19" s="41"/>
      <c r="M19" s="41"/>
      <c r="N19" s="42"/>
    </row>
    <row r="20" spans="1:14" ht="24.75" customHeight="1" x14ac:dyDescent="0.2">
      <c r="A20" s="40"/>
      <c r="B20" s="414" t="s">
        <v>106</v>
      </c>
      <c r="C20" s="415"/>
      <c r="D20" s="398"/>
      <c r="E20" s="42"/>
      <c r="J20" s="40"/>
      <c r="K20" s="414" t="s">
        <v>106</v>
      </c>
      <c r="L20" s="415"/>
      <c r="M20" s="398"/>
      <c r="N20" s="42"/>
    </row>
    <row r="21" spans="1:14" ht="24.75" customHeight="1" x14ac:dyDescent="0.2">
      <c r="A21" s="40"/>
      <c r="B21" s="401" t="s">
        <v>107</v>
      </c>
      <c r="C21" s="416"/>
      <c r="D21" s="402"/>
      <c r="E21" s="42"/>
      <c r="J21" s="40"/>
      <c r="K21" s="401" t="s">
        <v>107</v>
      </c>
      <c r="L21" s="416"/>
      <c r="M21" s="402"/>
      <c r="N21" s="42"/>
    </row>
    <row r="22" spans="1:14" ht="24.75" customHeight="1" thickBot="1" x14ac:dyDescent="0.25">
      <c r="A22" s="40"/>
      <c r="B22" s="43"/>
      <c r="C22" s="43"/>
      <c r="D22" s="43"/>
      <c r="E22" s="42"/>
      <c r="J22" s="40"/>
      <c r="K22" s="43"/>
      <c r="L22" s="43"/>
      <c r="M22" s="43"/>
      <c r="N22" s="42"/>
    </row>
    <row r="23" spans="1:14" ht="24.75" customHeight="1" thickBot="1" x14ac:dyDescent="0.25">
      <c r="A23" s="417" t="s">
        <v>108</v>
      </c>
      <c r="B23" s="418"/>
      <c r="C23" s="418"/>
      <c r="D23" s="418"/>
      <c r="E23" s="419"/>
      <c r="J23" s="417" t="s">
        <v>108</v>
      </c>
      <c r="K23" s="418"/>
      <c r="L23" s="418"/>
      <c r="M23" s="418"/>
      <c r="N23" s="419"/>
    </row>
    <row r="24" spans="1:14" ht="24.75" customHeight="1" x14ac:dyDescent="0.2">
      <c r="A24" s="420" t="s">
        <v>109</v>
      </c>
      <c r="B24" s="421"/>
      <c r="C24" s="421"/>
      <c r="D24" s="421"/>
      <c r="E24" s="422"/>
      <c r="G24" s="423" t="s">
        <v>110</v>
      </c>
      <c r="H24" s="424"/>
      <c r="J24" s="420" t="s">
        <v>109</v>
      </c>
      <c r="K24" s="421"/>
      <c r="L24" s="421"/>
      <c r="M24" s="421"/>
      <c r="N24" s="422"/>
    </row>
    <row r="25" spans="1:14" ht="24.75" customHeight="1" x14ac:dyDescent="0.2">
      <c r="A25" s="429" t="s">
        <v>111</v>
      </c>
      <c r="B25" s="430"/>
      <c r="C25" s="430"/>
      <c r="D25" s="430"/>
      <c r="E25" s="431"/>
      <c r="G25" s="425"/>
      <c r="H25" s="426"/>
      <c r="J25" s="429" t="s">
        <v>111</v>
      </c>
      <c r="K25" s="430"/>
      <c r="L25" s="430"/>
      <c r="M25" s="430"/>
      <c r="N25" s="431"/>
    </row>
    <row r="26" spans="1:14" ht="24.75" customHeight="1" x14ac:dyDescent="0.2">
      <c r="A26" s="429" t="s">
        <v>112</v>
      </c>
      <c r="B26" s="430"/>
      <c r="C26" s="430"/>
      <c r="D26" s="430"/>
      <c r="E26" s="431"/>
      <c r="G26" s="425"/>
      <c r="H26" s="426"/>
      <c r="J26" s="429" t="s">
        <v>112</v>
      </c>
      <c r="K26" s="430"/>
      <c r="L26" s="430"/>
      <c r="M26" s="430"/>
      <c r="N26" s="431"/>
    </row>
    <row r="27" spans="1:14" ht="24.75" customHeight="1" x14ac:dyDescent="0.2">
      <c r="A27" s="429" t="s">
        <v>113</v>
      </c>
      <c r="B27" s="430"/>
      <c r="C27" s="430"/>
      <c r="D27" s="430"/>
      <c r="E27" s="431"/>
      <c r="G27" s="425"/>
      <c r="H27" s="426"/>
      <c r="J27" s="429" t="s">
        <v>113</v>
      </c>
      <c r="K27" s="430"/>
      <c r="L27" s="430"/>
      <c r="M27" s="430"/>
      <c r="N27" s="431"/>
    </row>
    <row r="28" spans="1:14" ht="24.75" customHeight="1" x14ac:dyDescent="0.2">
      <c r="A28" s="429" t="s">
        <v>114</v>
      </c>
      <c r="B28" s="430"/>
      <c r="C28" s="430"/>
      <c r="D28" s="430"/>
      <c r="E28" s="431"/>
      <c r="G28" s="425"/>
      <c r="H28" s="426"/>
      <c r="J28" s="429" t="s">
        <v>114</v>
      </c>
      <c r="K28" s="430"/>
      <c r="L28" s="430"/>
      <c r="M28" s="430"/>
      <c r="N28" s="431"/>
    </row>
    <row r="29" spans="1:14" ht="24.75" customHeight="1" x14ac:dyDescent="0.2">
      <c r="A29" s="429" t="s">
        <v>115</v>
      </c>
      <c r="B29" s="430"/>
      <c r="C29" s="430"/>
      <c r="D29" s="430"/>
      <c r="E29" s="431"/>
      <c r="G29" s="425"/>
      <c r="H29" s="426"/>
      <c r="J29" s="429" t="s">
        <v>115</v>
      </c>
      <c r="K29" s="430"/>
      <c r="L29" s="430"/>
      <c r="M29" s="430"/>
      <c r="N29" s="431"/>
    </row>
    <row r="30" spans="1:14" ht="24.75" customHeight="1" x14ac:dyDescent="0.2">
      <c r="A30" s="429" t="s">
        <v>116</v>
      </c>
      <c r="B30" s="430"/>
      <c r="C30" s="430"/>
      <c r="D30" s="430"/>
      <c r="E30" s="431"/>
      <c r="G30" s="425"/>
      <c r="H30" s="426"/>
      <c r="J30" s="429" t="s">
        <v>116</v>
      </c>
      <c r="K30" s="430"/>
      <c r="L30" s="430"/>
      <c r="M30" s="430"/>
      <c r="N30" s="431"/>
    </row>
    <row r="31" spans="1:14" ht="24.75" customHeight="1" x14ac:dyDescent="0.2">
      <c r="A31" s="429" t="s">
        <v>117</v>
      </c>
      <c r="B31" s="430"/>
      <c r="C31" s="430"/>
      <c r="D31" s="430"/>
      <c r="E31" s="431"/>
      <c r="G31" s="425"/>
      <c r="H31" s="426"/>
      <c r="J31" s="429" t="s">
        <v>117</v>
      </c>
      <c r="K31" s="430"/>
      <c r="L31" s="430"/>
      <c r="M31" s="430"/>
      <c r="N31" s="431"/>
    </row>
    <row r="32" spans="1:14" ht="24.75" customHeight="1" x14ac:dyDescent="0.2">
      <c r="A32" s="429" t="s">
        <v>118</v>
      </c>
      <c r="B32" s="430"/>
      <c r="C32" s="430"/>
      <c r="D32" s="430"/>
      <c r="E32" s="431"/>
      <c r="G32" s="425"/>
      <c r="H32" s="426"/>
      <c r="J32" s="429" t="s">
        <v>118</v>
      </c>
      <c r="K32" s="430"/>
      <c r="L32" s="430"/>
      <c r="M32" s="430"/>
      <c r="N32" s="431"/>
    </row>
    <row r="33" spans="1:14" ht="24.75" customHeight="1" thickBot="1" x14ac:dyDescent="0.25">
      <c r="A33" s="432" t="s">
        <v>119</v>
      </c>
      <c r="B33" s="433"/>
      <c r="C33" s="433"/>
      <c r="D33" s="433"/>
      <c r="E33" s="434"/>
      <c r="G33" s="427"/>
      <c r="H33" s="428"/>
      <c r="J33" s="432" t="s">
        <v>119</v>
      </c>
      <c r="K33" s="433"/>
      <c r="L33" s="433"/>
      <c r="M33" s="433"/>
      <c r="N33" s="434"/>
    </row>
    <row r="34" spans="1:14" ht="15" customHeight="1" x14ac:dyDescent="0.2"/>
  </sheetData>
  <mergeCells count="47">
    <mergeCell ref="J29:N29"/>
    <mergeCell ref="A30:E30"/>
    <mergeCell ref="J30:N30"/>
    <mergeCell ref="A31:E31"/>
    <mergeCell ref="J31:N31"/>
    <mergeCell ref="A24:E24"/>
    <mergeCell ref="G24:H33"/>
    <mergeCell ref="J24:N24"/>
    <mergeCell ref="A25:E25"/>
    <mergeCell ref="J25:N25"/>
    <mergeCell ref="A26:E26"/>
    <mergeCell ref="J26:N26"/>
    <mergeCell ref="A27:E27"/>
    <mergeCell ref="J27:N27"/>
    <mergeCell ref="A28:E28"/>
    <mergeCell ref="A32:E32"/>
    <mergeCell ref="J32:N32"/>
    <mergeCell ref="A33:E33"/>
    <mergeCell ref="J33:N33"/>
    <mergeCell ref="J28:N28"/>
    <mergeCell ref="A29:E29"/>
    <mergeCell ref="B20:D20"/>
    <mergeCell ref="K20:M20"/>
    <mergeCell ref="B21:D21"/>
    <mergeCell ref="K21:M21"/>
    <mergeCell ref="A23:E23"/>
    <mergeCell ref="J23:N23"/>
    <mergeCell ref="G13:H13"/>
    <mergeCell ref="J13:N13"/>
    <mergeCell ref="G14:H14"/>
    <mergeCell ref="J14:N14"/>
    <mergeCell ref="A16:E18"/>
    <mergeCell ref="G16:H16"/>
    <mergeCell ref="J16:N18"/>
    <mergeCell ref="G17:H17"/>
    <mergeCell ref="G18:H18"/>
    <mergeCell ref="A11:E11"/>
    <mergeCell ref="G11:H11"/>
    <mergeCell ref="J11:N11"/>
    <mergeCell ref="A12:E12"/>
    <mergeCell ref="G12:H12"/>
    <mergeCell ref="J12:N12"/>
    <mergeCell ref="A5:E8"/>
    <mergeCell ref="G5:H8"/>
    <mergeCell ref="J5:N8"/>
    <mergeCell ref="G10:H10"/>
    <mergeCell ref="J10:N10"/>
  </mergeCells>
  <phoneticPr fontId="4"/>
  <pageMargins left="0.98425196850393704" right="0.98425196850393704" top="0.59055118110236227" bottom="0.59055118110236227" header="0.51181102362204722" footer="0.51181102362204722"/>
  <pageSetup paperSize="9" orientation="portrait" r:id="rId1"/>
  <headerFooter alignWithMargins="0">
    <oddHeader>&amp;L&amp;12 ３　連絡・確認事項（１）
　（公財）全国高等学校体育連盟と都道府県高体連組織との連携　　　　　　　　　　　　【資料１２】</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K53"/>
  <sheetViews>
    <sheetView view="pageLayout" topLeftCell="A18" zoomScaleNormal="100" workbookViewId="0">
      <selection activeCell="F7" sqref="F7"/>
    </sheetView>
  </sheetViews>
  <sheetFormatPr defaultColWidth="9" defaultRowHeight="13" x14ac:dyDescent="0.2"/>
  <cols>
    <col min="1" max="10" width="8.1796875" style="8" customWidth="1"/>
    <col min="11" max="11" width="8" style="8" customWidth="1"/>
    <col min="12" max="16384" width="9" style="8"/>
  </cols>
  <sheetData>
    <row r="1" spans="1:10" ht="18.75" customHeight="1" thickBot="1" x14ac:dyDescent="0.25"/>
    <row r="2" spans="1:10" ht="15.75" customHeight="1" x14ac:dyDescent="0.2">
      <c r="A2" s="435" t="s">
        <v>136</v>
      </c>
      <c r="B2" s="436"/>
      <c r="C2" s="436"/>
      <c r="D2" s="437"/>
    </row>
    <row r="3" spans="1:10" ht="15.75" customHeight="1" thickBot="1" x14ac:dyDescent="0.25">
      <c r="A3" s="438"/>
      <c r="B3" s="439"/>
      <c r="C3" s="439"/>
      <c r="D3" s="440"/>
    </row>
    <row r="4" spans="1:10" ht="15.75" customHeight="1" x14ac:dyDescent="0.2">
      <c r="A4" s="441" t="s">
        <v>122</v>
      </c>
      <c r="B4" s="442"/>
      <c r="C4" s="442"/>
      <c r="D4" s="443"/>
      <c r="G4" s="435" t="s">
        <v>123</v>
      </c>
      <c r="H4" s="436"/>
      <c r="I4" s="436"/>
      <c r="J4" s="437"/>
    </row>
    <row r="5" spans="1:10" ht="15.75" customHeight="1" thickBot="1" x14ac:dyDescent="0.25">
      <c r="A5" s="441"/>
      <c r="B5" s="442"/>
      <c r="C5" s="442"/>
      <c r="D5" s="443"/>
      <c r="E5" s="444" t="s">
        <v>124</v>
      </c>
      <c r="F5" s="445"/>
      <c r="G5" s="438"/>
      <c r="H5" s="439"/>
      <c r="I5" s="439"/>
      <c r="J5" s="440"/>
    </row>
    <row r="6" spans="1:10" ht="15.75" customHeight="1" x14ac:dyDescent="0.2">
      <c r="A6" s="441" t="s">
        <v>125</v>
      </c>
      <c r="B6" s="442"/>
      <c r="C6" s="442"/>
      <c r="D6" s="443"/>
    </row>
    <row r="7" spans="1:10" ht="15.75" customHeight="1" thickBot="1" x14ac:dyDescent="0.25">
      <c r="A7" s="446"/>
      <c r="B7" s="447"/>
      <c r="C7" s="447"/>
      <c r="D7" s="448"/>
    </row>
    <row r="8" spans="1:10" ht="15.75" customHeight="1" x14ac:dyDescent="0.2"/>
    <row r="9" spans="1:10" ht="15.75" customHeight="1" thickBot="1" x14ac:dyDescent="0.25"/>
    <row r="10" spans="1:10" ht="15.75" customHeight="1" x14ac:dyDescent="0.2">
      <c r="A10" s="435" t="s">
        <v>136</v>
      </c>
      <c r="B10" s="436"/>
      <c r="C10" s="436"/>
      <c r="D10" s="437"/>
    </row>
    <row r="11" spans="1:10" ht="15.75" customHeight="1" thickBot="1" x14ac:dyDescent="0.25">
      <c r="A11" s="438"/>
      <c r="B11" s="439"/>
      <c r="C11" s="439"/>
      <c r="D11" s="440"/>
    </row>
    <row r="12" spans="1:10" ht="15.75" customHeight="1" x14ac:dyDescent="0.2">
      <c r="A12" s="449" t="s">
        <v>126</v>
      </c>
      <c r="B12" s="450"/>
      <c r="C12" s="450"/>
      <c r="D12" s="451"/>
    </row>
    <row r="13" spans="1:10" ht="15.75" customHeight="1" x14ac:dyDescent="0.2">
      <c r="A13" s="452"/>
      <c r="B13" s="453"/>
      <c r="C13" s="453"/>
      <c r="D13" s="454"/>
    </row>
    <row r="14" spans="1:10" ht="15.75" customHeight="1" x14ac:dyDescent="0.2">
      <c r="A14" s="455" t="s">
        <v>127</v>
      </c>
      <c r="B14" s="456"/>
      <c r="C14" s="456"/>
      <c r="D14" s="457"/>
    </row>
    <row r="15" spans="1:10" ht="15.75" customHeight="1" thickBot="1" x14ac:dyDescent="0.25">
      <c r="A15" s="458"/>
      <c r="B15" s="459"/>
      <c r="C15" s="459"/>
      <c r="D15" s="460"/>
    </row>
    <row r="16" spans="1:10" ht="15.75" customHeight="1" x14ac:dyDescent="0.2"/>
    <row r="17" spans="1:11" ht="15.75" customHeight="1" thickBot="1" x14ac:dyDescent="0.25"/>
    <row r="18" spans="1:11" ht="15.75" customHeight="1" x14ac:dyDescent="0.2">
      <c r="A18" s="461" t="s">
        <v>137</v>
      </c>
      <c r="B18" s="436"/>
      <c r="C18" s="436"/>
      <c r="D18" s="437"/>
      <c r="G18" s="435" t="s">
        <v>128</v>
      </c>
      <c r="H18" s="436"/>
      <c r="I18" s="436"/>
      <c r="J18" s="437"/>
    </row>
    <row r="19" spans="1:11" ht="15.75" customHeight="1" thickBot="1" x14ac:dyDescent="0.25">
      <c r="A19" s="438"/>
      <c r="B19" s="439"/>
      <c r="C19" s="439"/>
      <c r="D19" s="440"/>
      <c r="G19" s="438"/>
      <c r="H19" s="439"/>
      <c r="I19" s="439"/>
      <c r="J19" s="440"/>
    </row>
    <row r="20" spans="1:11" ht="15.75" customHeight="1" x14ac:dyDescent="0.2">
      <c r="A20" s="449" t="s">
        <v>204</v>
      </c>
      <c r="B20" s="450"/>
      <c r="C20" s="450"/>
      <c r="D20" s="451"/>
      <c r="G20" s="444" t="s">
        <v>129</v>
      </c>
      <c r="H20" s="462"/>
      <c r="I20" s="462"/>
      <c r="J20" s="445"/>
    </row>
    <row r="21" spans="1:11" ht="15.75" customHeight="1" x14ac:dyDescent="0.2">
      <c r="A21" s="452"/>
      <c r="B21" s="453"/>
      <c r="C21" s="453"/>
      <c r="D21" s="454"/>
      <c r="G21" s="444"/>
      <c r="H21" s="462"/>
      <c r="I21" s="462"/>
      <c r="J21" s="445"/>
    </row>
    <row r="22" spans="1:11" ht="15.75" customHeight="1" x14ac:dyDescent="0.2">
      <c r="A22" s="455" t="s">
        <v>125</v>
      </c>
      <c r="B22" s="456"/>
      <c r="C22" s="456"/>
      <c r="D22" s="457"/>
      <c r="G22" s="455" t="s">
        <v>127</v>
      </c>
      <c r="H22" s="456"/>
      <c r="I22" s="456"/>
      <c r="J22" s="457"/>
    </row>
    <row r="23" spans="1:11" ht="15.75" customHeight="1" thickBot="1" x14ac:dyDescent="0.25">
      <c r="A23" s="458"/>
      <c r="B23" s="459"/>
      <c r="C23" s="459"/>
      <c r="D23" s="460"/>
      <c r="G23" s="458"/>
      <c r="H23" s="459"/>
      <c r="I23" s="459"/>
      <c r="J23" s="460"/>
    </row>
    <row r="24" spans="1:11" ht="15.75" customHeight="1" x14ac:dyDescent="0.2"/>
    <row r="25" spans="1:11" ht="15.75" customHeight="1" thickBot="1" x14ac:dyDescent="0.25"/>
    <row r="26" spans="1:11" ht="15.75" customHeight="1" x14ac:dyDescent="0.2">
      <c r="A26" s="461" t="s">
        <v>137</v>
      </c>
      <c r="B26" s="436"/>
      <c r="C26" s="436"/>
      <c r="D26" s="437"/>
      <c r="G26" s="461" t="s">
        <v>130</v>
      </c>
      <c r="H26" s="436"/>
      <c r="I26" s="436"/>
      <c r="J26" s="437"/>
      <c r="K26" s="37"/>
    </row>
    <row r="27" spans="1:11" ht="15.75" customHeight="1" thickBot="1" x14ac:dyDescent="0.25">
      <c r="A27" s="438"/>
      <c r="B27" s="439"/>
      <c r="C27" s="439"/>
      <c r="D27" s="440"/>
      <c r="G27" s="438"/>
      <c r="H27" s="439"/>
      <c r="I27" s="439"/>
      <c r="J27" s="440"/>
      <c r="K27" s="37"/>
    </row>
    <row r="28" spans="1:11" ht="15.75" customHeight="1" x14ac:dyDescent="0.2">
      <c r="A28" s="449" t="s">
        <v>203</v>
      </c>
      <c r="B28" s="450"/>
      <c r="C28" s="450"/>
      <c r="D28" s="451"/>
      <c r="G28" s="444" t="s">
        <v>129</v>
      </c>
      <c r="H28" s="462"/>
      <c r="I28" s="462" t="s">
        <v>131</v>
      </c>
      <c r="J28" s="445"/>
    </row>
    <row r="29" spans="1:11" ht="15.75" customHeight="1" x14ac:dyDescent="0.2">
      <c r="A29" s="452"/>
      <c r="B29" s="453"/>
      <c r="C29" s="453"/>
      <c r="D29" s="454"/>
      <c r="G29" s="444"/>
      <c r="H29" s="462"/>
      <c r="I29" s="462"/>
      <c r="J29" s="445"/>
    </row>
    <row r="30" spans="1:11" ht="15.75" customHeight="1" x14ac:dyDescent="0.2">
      <c r="A30" s="455" t="s">
        <v>125</v>
      </c>
      <c r="B30" s="456"/>
      <c r="C30" s="456"/>
      <c r="D30" s="457"/>
      <c r="G30" s="455" t="s">
        <v>127</v>
      </c>
      <c r="H30" s="456"/>
      <c r="I30" s="456"/>
      <c r="J30" s="457"/>
    </row>
    <row r="31" spans="1:11" ht="15.75" customHeight="1" thickBot="1" x14ac:dyDescent="0.25">
      <c r="A31" s="458"/>
      <c r="B31" s="459"/>
      <c r="C31" s="459"/>
      <c r="D31" s="460"/>
      <c r="G31" s="458"/>
      <c r="H31" s="459"/>
      <c r="I31" s="459"/>
      <c r="J31" s="460"/>
    </row>
    <row r="32" spans="1:11" ht="15.75" customHeight="1" x14ac:dyDescent="0.2">
      <c r="G32" s="37"/>
      <c r="H32" s="37"/>
      <c r="I32" s="37"/>
      <c r="J32" s="37"/>
    </row>
    <row r="33" spans="1:10" ht="15.75" customHeight="1" thickBot="1" x14ac:dyDescent="0.25">
      <c r="G33" s="37"/>
      <c r="H33" s="37"/>
      <c r="I33" s="37"/>
      <c r="J33" s="37"/>
    </row>
    <row r="34" spans="1:10" ht="15.75" customHeight="1" x14ac:dyDescent="0.2">
      <c r="A34" s="461" t="s">
        <v>137</v>
      </c>
      <c r="B34" s="436"/>
      <c r="C34" s="436"/>
      <c r="D34" s="437"/>
      <c r="G34" s="461" t="s">
        <v>132</v>
      </c>
      <c r="H34" s="436"/>
      <c r="I34" s="436"/>
      <c r="J34" s="437"/>
    </row>
    <row r="35" spans="1:10" ht="15.75" customHeight="1" thickBot="1" x14ac:dyDescent="0.25">
      <c r="A35" s="438"/>
      <c r="B35" s="439"/>
      <c r="C35" s="439"/>
      <c r="D35" s="440"/>
      <c r="G35" s="463"/>
      <c r="H35" s="464"/>
      <c r="I35" s="464"/>
      <c r="J35" s="465"/>
    </row>
    <row r="36" spans="1:10" ht="15.75" customHeight="1" x14ac:dyDescent="0.2">
      <c r="A36" s="444" t="s">
        <v>133</v>
      </c>
      <c r="B36" s="462"/>
      <c r="C36" s="462"/>
      <c r="D36" s="445"/>
      <c r="G36" s="466" t="s">
        <v>134</v>
      </c>
      <c r="H36" s="467"/>
      <c r="I36" s="467"/>
      <c r="J36" s="468"/>
    </row>
    <row r="37" spans="1:10" ht="15.75" customHeight="1" x14ac:dyDescent="0.2">
      <c r="A37" s="444"/>
      <c r="B37" s="462"/>
      <c r="C37" s="462"/>
      <c r="D37" s="445"/>
      <c r="G37" s="444"/>
      <c r="H37" s="462"/>
      <c r="I37" s="462"/>
      <c r="J37" s="445"/>
    </row>
    <row r="38" spans="1:10" ht="15.75" customHeight="1" x14ac:dyDescent="0.2">
      <c r="A38" s="455" t="s">
        <v>125</v>
      </c>
      <c r="B38" s="456"/>
      <c r="C38" s="456"/>
      <c r="D38" s="457"/>
      <c r="G38" s="455" t="s">
        <v>135</v>
      </c>
      <c r="H38" s="456"/>
      <c r="I38" s="456"/>
      <c r="J38" s="457"/>
    </row>
    <row r="39" spans="1:10" ht="15.75" customHeight="1" thickBot="1" x14ac:dyDescent="0.25">
      <c r="A39" s="458"/>
      <c r="B39" s="459"/>
      <c r="C39" s="459"/>
      <c r="D39" s="460"/>
      <c r="G39" s="458"/>
      <c r="H39" s="459"/>
      <c r="I39" s="459"/>
      <c r="J39" s="460"/>
    </row>
    <row r="40" spans="1:10" ht="15.75" customHeight="1" x14ac:dyDescent="0.2"/>
    <row r="41" spans="1:10" ht="15.75" customHeight="1" thickBot="1" x14ac:dyDescent="0.25"/>
    <row r="42" spans="1:10" ht="15.75" customHeight="1" x14ac:dyDescent="0.2">
      <c r="A42" s="469" t="s">
        <v>138</v>
      </c>
      <c r="B42" s="470"/>
      <c r="C42" s="470"/>
      <c r="D42" s="471"/>
    </row>
    <row r="43" spans="1:10" ht="15.75" customHeight="1" thickBot="1" x14ac:dyDescent="0.25">
      <c r="A43" s="472"/>
      <c r="B43" s="473"/>
      <c r="C43" s="473"/>
      <c r="D43" s="474"/>
    </row>
    <row r="44" spans="1:10" ht="15.75" customHeight="1" x14ac:dyDescent="0.2">
      <c r="A44" s="444" t="s">
        <v>134</v>
      </c>
      <c r="B44" s="462"/>
      <c r="C44" s="462"/>
      <c r="D44" s="445"/>
    </row>
    <row r="45" spans="1:10" ht="15.75" customHeight="1" x14ac:dyDescent="0.2">
      <c r="A45" s="444"/>
      <c r="B45" s="462"/>
      <c r="C45" s="462"/>
      <c r="D45" s="445"/>
    </row>
    <row r="46" spans="1:10" ht="15.75" customHeight="1" x14ac:dyDescent="0.2">
      <c r="A46" s="455" t="s">
        <v>135</v>
      </c>
      <c r="B46" s="456"/>
      <c r="C46" s="456"/>
      <c r="D46" s="457"/>
    </row>
    <row r="47" spans="1:10" ht="15.75" customHeight="1" thickBot="1" x14ac:dyDescent="0.25">
      <c r="A47" s="458"/>
      <c r="B47" s="459"/>
      <c r="C47" s="459"/>
      <c r="D47" s="460"/>
    </row>
    <row r="53" ht="18.75" customHeight="1" x14ac:dyDescent="0.2"/>
  </sheetData>
  <mergeCells count="30">
    <mergeCell ref="A38:D39"/>
    <mergeCell ref="G38:J39"/>
    <mergeCell ref="A42:D43"/>
    <mergeCell ref="A44:D45"/>
    <mergeCell ref="A46:D47"/>
    <mergeCell ref="A30:D31"/>
    <mergeCell ref="G30:J31"/>
    <mergeCell ref="A34:D35"/>
    <mergeCell ref="G34:J35"/>
    <mergeCell ref="A36:D37"/>
    <mergeCell ref="G36:J37"/>
    <mergeCell ref="A22:D23"/>
    <mergeCell ref="G22:J23"/>
    <mergeCell ref="A26:D27"/>
    <mergeCell ref="G26:J27"/>
    <mergeCell ref="A28:D29"/>
    <mergeCell ref="G28:H29"/>
    <mergeCell ref="I28:J29"/>
    <mergeCell ref="A12:D13"/>
    <mergeCell ref="A14:D15"/>
    <mergeCell ref="A18:D19"/>
    <mergeCell ref="G18:J19"/>
    <mergeCell ref="A20:D21"/>
    <mergeCell ref="G20:J21"/>
    <mergeCell ref="A10:D11"/>
    <mergeCell ref="A2:D3"/>
    <mergeCell ref="A4:D5"/>
    <mergeCell ref="G4:J5"/>
    <mergeCell ref="E5:F5"/>
    <mergeCell ref="A6:D7"/>
  </mergeCells>
  <phoneticPr fontId="4"/>
  <pageMargins left="0.98425196850393704" right="0.98425196850393704" top="0.98425196850393704" bottom="0.98425196850393704" header="0.51181102362204722" footer="0.51181102362204722"/>
  <pageSetup paperSize="9" scale="98" orientation="portrait" r:id="rId1"/>
  <headerFooter alignWithMargins="0">
    <oddHeader xml:space="preserve">&amp;L&amp;12 ３　連絡・確認事項
（１）ア意思決定の流れ（協議・審議・提案・承認）&amp;R&amp;16【資料１３】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表紙</vt:lpstr>
      <vt:lpstr>次第</vt:lpstr>
      <vt:lpstr>資料１　１報告事項（１）専門部加盟費・分担金</vt:lpstr>
      <vt:lpstr>資料２　１報告事項（２）分担金内訳</vt:lpstr>
      <vt:lpstr>資料６　１　報告事項　宿泊</vt:lpstr>
      <vt:lpstr>資料９・１０　２協議事項（２）人事（案）（３）会議日程 </vt:lpstr>
      <vt:lpstr>資料１2　３確認事項（１）各組織連携</vt:lpstr>
      <vt:lpstr>資料１3　３確認事項（２）ア意思決定の流れ</vt:lpstr>
      <vt:lpstr>'資料２　１報告事項（２）分担金内訳'!Print_Area</vt:lpstr>
      <vt:lpstr>次第!Print_Area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koutairent2bu</dc:creator>
  <cp:lastModifiedBy>門間　謙次</cp:lastModifiedBy>
  <cp:lastPrinted>2026-01-21T04:45:00Z</cp:lastPrinted>
  <dcterms:created xsi:type="dcterms:W3CDTF">2014-01-30T11:32:35Z</dcterms:created>
  <dcterms:modified xsi:type="dcterms:W3CDTF">2026-01-26T00:20:07Z</dcterms:modified>
</cp:coreProperties>
</file>